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105" yWindow="225" windowWidth="9255" windowHeight="8655" tabRatio="843" firstSheet="1" activeTab="9"/>
  </bookViews>
  <sheets>
    <sheet name="1965 Duna" sheetId="1" r:id="rId1"/>
    <sheet name="1970 Tisza" sheetId="2" r:id="rId2"/>
    <sheet name="1998 Tisza" sheetId="3" r:id="rId3"/>
    <sheet name="2000 Tisza" sheetId="4" r:id="rId4"/>
    <sheet name="2001 Tisza" sheetId="5" r:id="rId5"/>
    <sheet name="2006 Tisza" sheetId="6" r:id="rId6"/>
    <sheet name="2006 Duna" sheetId="7" r:id="rId7"/>
    <sheet name="1999-2000 belvíz egyesített" sheetId="8" r:id="rId8"/>
    <sheet name="2006 belvíz egyesített" sheetId="9" r:id="rId9"/>
    <sheet name="2010-2011 belvíz egyesített" sheetId="10" r:id="rId10"/>
    <sheet name="2010 kisvízf Tisza" sheetId="11" r:id="rId11"/>
    <sheet name="2010 kisvízf Duna" sheetId="12" r:id="rId12"/>
    <sheet name="2010 kisvízf Dráva" sheetId="13" r:id="rId13"/>
  </sheets>
  <definedNames>
    <definedName name="_xlnm.Print_Area" localSheetId="0">'1965 Duna'!$A$1:$R$157</definedName>
    <definedName name="OLE_LINK5" localSheetId="0">'1965 Duna'!$F$81</definedName>
    <definedName name="OLE_LINK6" localSheetId="0">'1965 Duna'!$F$81</definedName>
    <definedName name="PFRA_TypeofConsequence">#REF!</definedName>
  </definedNames>
  <calcPr fullCalcOnLoad="1"/>
</workbook>
</file>

<file path=xl/comments12.xml><?xml version="1.0" encoding="utf-8"?>
<comments xmlns="http://schemas.openxmlformats.org/spreadsheetml/2006/main">
  <authors>
    <author>felhasznalo</author>
  </authors>
  <commentList>
    <comment ref="C82" authorId="0">
      <text>
        <r>
          <rPr>
            <b/>
            <sz val="10"/>
            <rFont val="Tahoma"/>
            <family val="2"/>
          </rPr>
          <t>felhasznalo:</t>
        </r>
        <r>
          <rPr>
            <sz val="10"/>
            <rFont val="Tahoma"/>
            <family val="2"/>
          </rPr>
          <t xml:space="preserve">
ide valami adat van-e?</t>
        </r>
      </text>
    </comment>
  </commentList>
</comments>
</file>

<file path=xl/comments13.xml><?xml version="1.0" encoding="utf-8"?>
<comments xmlns="http://schemas.openxmlformats.org/spreadsheetml/2006/main">
  <authors>
    <author>Pusk?s Erika</author>
  </authors>
  <commentList>
    <comment ref="C82" authorId="0">
      <text>
        <r>
          <rPr>
            <b/>
            <sz val="12"/>
            <rFont val="Tahoma"/>
            <family val="2"/>
          </rPr>
          <t>Puskás Erika:</t>
        </r>
        <r>
          <rPr>
            <sz val="12"/>
            <rFont val="Tahoma"/>
            <family val="2"/>
          </rPr>
          <t xml:space="preserve">
ide van infó?</t>
        </r>
      </text>
    </comment>
  </commentList>
</comments>
</file>

<file path=xl/comments5.xml><?xml version="1.0" encoding="utf-8"?>
<comments xmlns="http://schemas.openxmlformats.org/spreadsheetml/2006/main">
  <authors>
    <author>felhasznalo</author>
  </authors>
  <commentList>
    <comment ref="J153" authorId="0">
      <text>
        <r>
          <rPr>
            <b/>
            <sz val="8"/>
            <rFont val="Tahoma"/>
            <family val="0"/>
          </rPr>
          <t>felhasznalo:</t>
        </r>
        <r>
          <rPr>
            <sz val="8"/>
            <rFont val="Tahoma"/>
            <family val="0"/>
          </rPr>
          <t xml:space="preserve">
2001 évi árszinten</t>
        </r>
      </text>
    </comment>
  </commentList>
</comments>
</file>

<file path=xl/sharedStrings.xml><?xml version="1.0" encoding="utf-8"?>
<sst xmlns="http://schemas.openxmlformats.org/spreadsheetml/2006/main" count="5279" uniqueCount="464">
  <si>
    <t xml:space="preserve">A 2009 aszályos nyarát követően október óta jóval több csapadék érte Magyarország síkvidéki területeit a sokéves átlagnál. A 2009. október - 2010. december között a csapadékösszeg (1149 mm) síkvidéken mindenütt jelentősen meghaladta a sokévi átlagot, országos átlagban 433 mm-rel (60%).
A 2011. évi tavaszi hónapokban az idő változékonyabbra fordult, nedvesebb és szárazabb időszakok követték egymást. Jelentősebb csapadékhullás március közepén és május első felében volt, az ekkor jelentkező mennyiségek – a hónapban jelentkező csapadék legnagyobb részét adva – a sokéves havi átlagcsapadékoknál nagyobb havi összegeket okoztak. 
A csapadékos időjárás hatására megindult a belvízképződés, egyidejűleg a folyók emelkedő vízállása miatt több szivattyútelepen a gravitációs bevezetési lehetőség megszűnt, a főcsatornákban nőtt a levonulási vízszint.
A talajrétegek már 2010. év elejére a síkvidéki területeken a 0-50 cm mélységközben közel 100%-ig telítődtek, de ekkor még a talajvízszint - a 2009 nagyon száraz nyarának köszönhetően - nem érte el a sokévi átlag szintjét  (kivéve a Felső-Tisza vidékét, itt már ekkor is meghaladta a sokéves átlagot). Ennek következtében a rendkívül nagy mennyiségű csapadék ellenére 2010. tavaszán még nem alakult ki rendkívüli mértékű belvíz.
A talajvízszint 2010. nyár elejére emelkedett az átlag fölé, a májusi hatalmas esőzések következtében az elöntött területek nagysága maximálisan 2240 km2.
A talajvízszint 2010. december végére a síkvidékek területi átlagában az 1971-2000. közötti időszak december havi átlagértékénél ~95 cm-rel magasabban helyezkedett el. Az országon belül a talajvízszint legjobban a Tiszántúlon emelkedett, ahol egyes körzetekben helyenként 200 cm-t meghaladó eltérések alakultak ki a sokévi átlaghoz képest. A Duna-Tisza köze keleti lejtőin és a Tiszántúlon 100-200 cm közötti eltérések voltak jellemzőek.
A 2010. decemberben kezdődő újabb belvízhullám okai: a sokévi átlagot kétszeresen meghaladó november-decemberi csapadék, valamint a hóban tárolt vízkészlet elolvadása, minden eddigi maximumot meghaladó, a terepet megközelítő talajvízszintek, az egyidejű árhullámok miatt a gravitációs kivezetési lehetőségek időleges megszűnése, az üzemi, önkormányzati, társulati és részben a főművi csatornák rossz teljesítőképessége, a meliorációs átemelők üzemképtelensége.
A Tisza alsó szakaszának térségében a maximális belvízi elöntés 2011. január 09-10.-én alakult ki: 886  km2. A Felső-Tisza mentén a belvízzel elöntött terület 2010. december végén 450 km2 értéken érte el maximumát. 
A Duna alsó szakasza mentén 2011.01.10.-én volt a legnagyobb a belvízi elöntés: 189 km2, a Duna felső szakasza mentén 140 km2, a Közép-Duna völgyében 69 km2.
A Duna völgyében a mezőgazdasági károkon felül a településeken is keletkeztek belvízkárok. Az alsó szakasz térségében hirtelen és nagy mennyiségű csapadékok következtében a csapadékelvezető árkok nem bírták a nagy terhelést és a lehullott csapadék úttesteket is elöntött. A mélyebb fekvésű részeken megnőtt a belvízzel elborított területek nagysága, ami házakat, pincéket veszélyeztetett. A csapadékelvezető árokrendszer- és átereszek nem megfelelő állapota nagyban hozzájárult a károk kialakulásához. 
A Közép-Duna völgyében a belterületeken a magas talajvíz okozott problémát. Az alacsonyabb területen levő udvarokon elöntések keletkeztek, a pincékben, szuterénekben megjelent a talajvíz. 
A belvizes időszak során 2011. január közepén borított legnagyobb területet belvíz, ekkor 3800 km2 került víz alá, ebből 2050 km2 a vetés-szántó. A mezőgazdasági művelésre alkalmatlan terület több mint 1 millió ha-ra tehető. Ez az 1940-es éveket figyelmen kívül hagyva 1999 után a második legnagyobb elöntés, mióta felmérés történik az országban. 
A 2010-2011-es belvízvédekezés extrémitását nem csak az elöntött területek nagysága, hanem a védekezés folyamatossága, az átemelt vízmennyiség is mutatja. A védekezés összesen 653 napig tartott, aminek része volt a kiemelt november-áprilisi időszak. A védekezés során az eddigi maximum, több mint 4 milliárd m3 belvíz került átemelésre (a Balaton térfogata 1,8 milliárd m3). 2010 év decembere után pedig már nem a mezőgazdasági területek teljes mentesítése, hanem csak a belterületek védelme volt a cél.
A belvízvédekezésben csúcsidőszakban a KÖVIZIG-ek részéről több mint 1000 ember vett részt, az ország 90 belvízvédelmi szakaszából 77-et érintett a védekezés, 14 szakaszon rendeltek el III. fokú készültséget.
Az ország 278 db szivattyútelepéből 189 db üzemelt maximálisan egyszerre és 60 db mobil szivattyú telepítése is szükségessé vált, elsősorban a belterületek védelme érdekében A becsült védekezési költségek meghaladták a 6 milliárd Ft-ot, azonban azok pontos értékéről, összetevőiről, illetve a bekövetkezett károk értékéről nem áll rendelkezésre további információ.
</t>
  </si>
  <si>
    <t>A károk pontos értékéről nem áll rendelkezésre információ, azonban a 2010-2011. évi belvíz jelentős káros hatásokkal bírt az egész országra. Az minden idők legnagyobb belvizei közé tartozott, nemcsak az elöntés nagysága, de annak tartóssága is rendkívüli volt.A belvizes időszak során 2011. január közepén borított legnagyobb területet belvíz, ekkor 3800 km2 került víz alá, ebből 2050 km2 a vetés-szántó. A mezőgazdasági művelésre alkalmatlan terület több mint 1 millió ha-ra tehető. Ez az 1940-es éveket figyelmen kívül hagyva 1999 után a második legnagyobb elöntés, mióta felmérés történik az országban. 
A 2010-2011-es belvízvédekezés extrémitását nem csak az elöntött területek nagysága, hanem a védekezés folyamatossága, az átemelt vízmennyiség is mutatja. A védekezés összesen 653 napig tartott, ez alatt az eddigi maximum, több mint 4 milliárd m3 belvíz került átemelésre (a Balaton térfogata 1,8 milliárd m3). 2010 év decembere után pedig már nem a mezőgazdasági területek teljes mentesítése, hanem csak a belterületek védelme volt a cél.
A belvízvédekezésben csúcsidőszakban a KÖVIZIG-ek részéről több mint 1000 ember vett részt, az ország 90 belvízvédelmi szakaszából 77-et érintett a védekezés, 14 szakaszon rendeltek el III. fokú készültséget.
Az ország 278 db szivattyútelepéből 189 db üzemelt maximálisan egyszerre és 60 db mobil szivattyú telepítése is szükségessé vált, elsősorban a belterületek védelme érdekében A becsült védekezési költségek meghaladták a 6 milliárd Ft-ot, azonban azok pontos értékéről, összetevőiről, illetve a bekövetkezett károk értékéről nincs információ.
A növénytermesztésre gyakorolt hatások: A talajra gyakorolt hatás: (alacsonyabb hőmérséklet, lassú fölmelegedés, szétiszaposodás, szerkezetrombolás, tápanyag-kimosódás, tömörödés, másodlagos szikesedés.) A talajművelésre gyakorolt hatás: (később végezhető, rosszabb minőségű, nagyobb üzemanyag-felhasználás.). A talajerő gazdálkodásra gyakorolt hatás: (több a tápanyag, a trágyázás optimális időpontja eltolódik, kevésbé érvényesülő elővetemény-hatás.). A növényállományra gyakorolt hatás: (a vetés késik, rövidebb a tenyészidő, a növényápolási munkák időben eltolódnak, rosszabb minőségű termés, nagyobb gyomosodás, a betakarítási munkák nehezen végezhetők, a növényállomány kipusztul, termés csökkenés.)</t>
  </si>
  <si>
    <t>2010. kisvízfolyások-Dráva részvízgyűjtő</t>
  </si>
  <si>
    <t>2010. kisvízfolyások-Duna részvízgyűjtő</t>
  </si>
  <si>
    <t>2006. évi dunai árvíz</t>
  </si>
  <si>
    <t>1970-es tiszai árvíz</t>
  </si>
  <si>
    <t>2000-es tiszai árvíz</t>
  </si>
  <si>
    <t>2001-es tiszai árvíz</t>
  </si>
  <si>
    <t xml:space="preserve">2009 decemberétől 8 jelentős árhullám vonult le a Sajón. Telítődtek a vízgyűjtőkön található tározók, melyek már nem rendelkeztek árvízi tározó térfogattal. A vízállások folyamatosan a nagyvízi tartományokba estek.
2010 májusa és júniusa kiugróan csapadékos volt. Május 4. –június 4. közötti a hazai és külföldi vízgyűjtőin 200-440 mm csapadék esett, amelynek 35-55 %-a egy hét alatt (80-200 mm) május 29-június 4. között hullott le. Ennek következményeként az árhullámok egymásra futottak, a korábbi LNV szinteket megközelítő és meghaladó vízállások alakultak ki. 
A csapadékösszegek átlagos visszatérési ideje meghaladta a 200 évet, helyenként a vízhozamok átlagos visszatérési ideje a májusi-júniusi árvizeket tekintve megközelítőleg 200 év, míg csak a júniusi árvizet számítva 500 év.
2010 májusában és júniusában a Bodrog, Sajó, Hernád, Zagyva, Tarna és Takta folyók vízgyűjtő területein rövid idő alatt lehullott nagymennyiségű csapadékból keletkezett lefolyások hatására jelentős árhullámok vonultak le. Ezek hatására a folyókon LNV-t meghaladó vízszintek alakultak ki, aminek következtében a Sajó és a Hernád folyókon rendkívüli, míg a Tarnán, Taktán, a Takta-közi és Dél-borsodi Tiszán, valamint a Bodrogon III. fokú árvízvédelmi készültségek elrendelésére került sor.
A Sajón és Hernádon két szakaszban került sor rendkívüli árvízvédekezésre: az első periódus 2010. május 12 -31, a második a 2010. június 1 - 29. között volt. A második periódusban két árhullám egymásra halmozódása is megtörtént.
A Kormány rendkívüli készültséget rendelt el 2010. 05. 17. –2010. 05. 25. között, valamint 2010. 06. 02. –2010. 06. 17. között.
A Hernád folyón Gesztely térségében a megfeszített védekezés ellenére gátszakadásra került sor, melynek eredményeként a töltések között levonuló árhullám Gesztelynél alacsonyabb szinten tetőzött.
A Tisza, Bodrog, Hernád, Sajó, Tarna, Takta menti árvízvédelmi szakaszokon III. fokú illetve rendkívüli árvízvédekezési készültség elrendelésére került sor mintegy 600 km hosszon. 
A legkritikusabb helyzet a Hernád és a Sajó mentén alakult ki. Az árvíz által érintett települések száma 66 db volt, egy részüket kiépített árvízvédelmi töltés nem védi. 
A mentesítetlen, nyílt ártéren lévő települések védelmére, valamint az előre jelzett vízszintek alapján meghatározott magassági hiányos töltésszakaszokon ideiglenes homokzsákos magasítások készültek.
Tervezett és engedélyezett szükségtározásra került sor több helyen a Hernád, Sajó, Tarna és Takta folyók mentén a töltések tervezett megnyitásával a települések és az emberi élet védelmében.
A Bosod-Abaúj-Zemplén, valamit a Heves megyei kisvízfolyások szinte mindegyikén rendkívüli, minden korábbit meghaladó árhullámok vonultak le, amelyek a védekezési munkák ellenére jelentős károkat okoztak. 
Jelentős problémát okozott a Bódva minden eddigieket meghaladó vízhozama nemcsak a Bódva, de a Sajó völgyében is. A Bódva torkolatától délre a Sajó bal partjának a terepszintje ugyan magas, de ahhoz nem eléggé, hogy helyenként ne lépjen ki a Sajó az ártérre, amely ezáltal nyílt ártérré válik. A kilépett víz a Sajó-völgyben mozgott lefelé, függetlenül a főmederben zajló folyamatoktól. A levonulás során a völgy bal oldalán lévő települések (Sajósenye, Sajóvámos, Sajópálfala, Arnót) alsóbb részeit veszélyeztette, védekezésre volt szükség. A lefolyó víztömeg végül Miskolc és Felsőzsolca között érte el a Sajó és a Kis-Sajó összefolyásának vidékét, ahol jelentős elöntést okozott Felsőzsolca városában. 
A Zagyva völgy árvizei több hullámban érkeztek. A májusi LNV-t meghaladó vízállásokban a jobb oldali mellék vízfolyásoknak (Szuha, Herédi-Bér, Galga, Tápió) is jelentős szerep jutott. Itt nem döntődtek meg az LNV-k, de a Galga több helyen kilépett a medréből, az utakon vízátfolyások keletkeztek, utakat kellett átvágni. Apcon a Szuha-patak j.p 1+710 -1+800 szelvényei között kilépett medréből és a pataktól kb. 150 m-re lévő lakóépületeket veszélyeztette, ahol az épületek homokzsákkal való körülzárása történt meg. A Zagyva pásztói tetőzése 10 cm-rel haladta meg a korábbi maximumot.
A június 21-vel induló újabb árhullám elsősorban a Cserhát területére lehullott csapadékból keletkezett. Ecsegen a Szuha patak vízszintje pár óra alatt 3,5 m-t emelkedett, elöntve a környezetében lévő házakat. Ez az érték 120 cm-rel haladta meg az eddig észlelt legnagyobb vízállást.
</t>
  </si>
  <si>
    <t xml:space="preserve">2005-ben az országos területi átlagértéke a lehullott összes csapadéknak 726 mm volt, ez 156 mm-rel magasabb az időszakos átlagnál. A novemberi csapadékok hatására a talajok nedvességtartalma megemelkedett. 2006. január 25-én a Duna 1852-1843 fkm közötti szakaszán I. fokú jégvédelmi készültséget rendeltek el. A készültséget február 10-ig tartották fent.
Március 8-i csapadéktevékenység hatására a Duna német és osztrák szakaszán, valamint a mellékfolyókon 1-2 m-t emelkedett a vízszint, de az árhullám a készültségi szintek alatt vonul le. Március 23-án újabb árhullámok indultak el, a Duna teljes magyarországi szakasza árad, majd a március 26-i felmelegedés hatására a folyó teljes felső szakaszán erőteljesen emelkedni kezdett a vízszint. Március 30-án az Országos Vízjelző Szolgálat LNV közeli vízszinteket prognosztizált. Ezen a napon rendelték el a III. fokú árvízvédelmi készültséget a szigetközi szakaszra, Visegrád és a főváros területére is. Visegrád polgármestere vízügyi műszaki irányítást és honvédségi segítséget is kért. A következő napon Bécs fölött már apadt, alatta áradt a Duna, de nagy vízhozamokat hozott a Morva és a Vág is. Elkezdték a komáromi vasútvonal szakaszos bevédését, valamint Visegrádnál a védett területen felszakadt az útburkolat, ahol a feltörő víz lokalizálására túlfolyós ellennyomó medence-rendszer építettek ki. A Duna-kanyar nyílt ártéren fekvő összes településén ideiglenes védműveket kellett építeni. Kisoroszit teljesen körülzárta a víz, csak vízi úton lehetett mekközelíteni. Szentendrénél homokzsákokból építettek ideiglenes védvonalat és bordás megtámasztást. Esztergom és Tát térségében ideiglenes védműveket, és ellennyomó medencéket építettek. Április 2-án országosan 3106 km-i védvonalon tartottak árvízvédelmi készültséget. LNV feletti előrejelzést adtak ki a nagymarosi vízmércére. Pest és Komárom-Esztergom megyében 14 települést veszélyeztetett a dunai árvíz. A tassi nyári gáton vízátbukások alakultak ki. Dunaegyháza-Csepel között 1950 m hosszban fakadóvizek jelentkeztek. Budapesten a Római-parton, a Margit-szigeten voltak magassághiányos szakaszok, melyeket ideiglenes védművekkel védtek be. Pilismaróton a hullámtérbe épült lakóházakat elöntötte a Duna. A Szentendrei-, a Csepel- és a Margit-szigeten leállítottak, több mint 150 ivóvíz kutat. Április 3-án Budapestnél elérte a Duna a 2002. évi LNV-t (848 cm). A kormány árvízvédelmi veszélyhelyzetet hirdetett ki 158 km hosszon. A Dömöst, Pilismarótot és Dobogókőt ellátó vízművet, valamint a gemenci erdőt elöntötte a Duna. Szobnál 2 cm-rel (686 cm), Nagymarosnál 7 cm-rel (714 cm), Vácnál 10 cm-rel (767 cm), Szentendrénél 10 cm-rel (758 cm), Budapestnél 12 cm-rel (860 cm) a 2002. évi LNV felett tetőzött a Duna. A számított tetőző vízhozam Nagymarosnál 9050 m3/s, Budapestnél 8570 m3/s. Az ártéren fekvő Római-part, a Hajógyári- és a Palotai-sziget egyes részei kerültek víz alá. Dunabogdányban hét házat öntött el a víz. Szentendrénél a keletkezett csurgást és buzgárt többszörös medencesorral sikerült megfogni. Érd-Dunafüred közötti szakaszon buzgár feltörése miatt ellennyomó medencét építettek ki. A Duna bal partján, a baja-foktői védelmi szakaszon megtámasztó bordákat építettek. Mohácsnál a tetőző vízszint elmaradt az 1965. évi LNV-től. A tetőzés után csak a Duna alsó szakaszain fordultak elő új árvízi jelenségek, melyek ellen védekezni kellett. Április 19-én megszüntették az árvízvédelmi készültségeket a Duna völgyében. Június 4-ére újabb csapadék érkezett, melyből valamennyi vízgyűjtőre jutott több-kevesebb. A csapadék a Duna vízrendszerben árhullámokat indított el. A folyón az árhullám az I. fokú árvízvédelmi készültségi szinteket érte el. Augusztus 8-án újabb nagymennyiségű csapadék hullott a Duna német és osztrák vízgyűjtőire, melyek újabb árhullámot indítottak el, de csak a felső-szigetközi szakaszon érte ez az I. fokú készültségi szintet. Mintegy 37 és fél milliárd forintba került tavasszal a dunai és tiszai árvízvédekezés, valamint a sérült védművek helyreállítása. A 2006. március 30. és április 19. között levonult dunai árhullám miatt 335 embert kellet kitelepíteni, a védekezésben naponta 10-12 ezer ember vett részt. </t>
  </si>
  <si>
    <t xml:space="preserve">A Duna vízgyűjtőjén 1964. őszén tetemes csapadékhiány volt. Októberben és novemberben egy kisebb csapadékos periódus alakult ki. A december első napjaiban beállt hideg időjárás hatására a vízgyűjtőn a felszíni lefolyás megszűnt, megkezdődött a meder gyors kiürülése, és a hónap végére már igen alacsony — 20 % körüli — vízállások alakultak ki a Dunán.
December végén a vízgyűjtő legnagyobb részét összefüggő hótakaró borította. Január végére a hó vastagság már megközelítette az évi maximumok átlagát, mely márciusra az Alpokban helyenként meg is haladta azt.
Március második felétől június végéig, a Pozsonyig terjedő vízgyűjtőre 725 mm csapadék hullott. Ez az érték az érintett időszakra vonatkozó sokévi átlagnak több, mint másfélszerese. A csapadékból származó lefolyást növelte még a tél folyamán felhalmozódott — 10 km3 érték körüli — hóban tárolt vízkészlet, valamint az, hogy a tavaszi hónapok átlag alatti középhőmérsékletei a felszíni párolgást csökkentették.
Az 1965. évi árvíz március második felében egy közepes nagyságú árhullám levonulásával kezdődött, mely az osztrák szakaszon öt kisebb árhullámból alakult ki és a magyar szakaszon hat napon át tartó tetőzéssel megtöltötte a medret. Április 11-én érkezett a magyar szakaszra a második kisebb hullám, mely lassította az apadást és megakadályozta a meder kiürülését. Április 23-án vonult le a harmadik, közepes nagyságú ár hullám, mely összetalálkozott a Rába katasztrofális árhullámával.
Ezt követően háromnapos időközökben hat kis árhullám hatása miatt a kialakult szintek nem változtak. A magyar szakaszra május 10-én érő negyedik árhullám előtt, Mohácson a vízszint mindössze 50 cm-t apadt. Hat nap múlva kialakult a magyar szakaszon a hosszan elnyúló ötödik árhullám, mely az osztrák szakaszon még két kisebb önálló hullámmal jelentkezett. Ennek az árhullámnak a tetőzése Mohácsnál már csak 34 cm-rel maradt az 1954. évi tetőző érték alatt. Ezután a felső szakaszon kialakult kisebb árhullámok hatása miatt a vízállásokban lényeges változás nem volt és Mohácson 6 nap alatt alig apadt fél métert a víz.
Június első napjaiban Közép-Európában szárazabbra fordult az idő. Két-három nap után azonban a Duna-medence időjárása „ciklonális irányítás” alá került és június 8-11-e között 100 mm-nél több csapadék hullott a Duna Pozsonyig terjedő vízgyűjtőjére. Június 10-e körül indult el a hatodik árhullám, amely Dunaremeténél 1 m-rel emelte meg a vízállást, de még így is 38 cm-rel alatta maradt az 1954. évi tetőzésnek, Mohácsnál viszont 60 cm-rel haladta meg azt. 
A Duna Pozsonynál 914 cm-rel, Dunaremeténél 654 cm-rel, Esztergomnál 737 cm-rel, Szentendrénél 716 cm-rel, Budapestnél 845 cm-rel, Dunaújvárosnál 742 cm-rel, Paksnál 870 cm-rel, Bajánál 976 cm-rel, Mohácsnál 984 cm-rel tetőzött.
Szerepet játszottak az egyes árhullámok kialakulásában a Duna balparti mellékfolyóinak áradásai is (pl. Vág), melyek növelték a Dunán levezetésre kerülő vízmennyiséget, a leg-kedvezőtlenebb időpontban emelték meg annak vízállását. Az apadás értéke Mohácsnál mindig jóval kisebb volt, mint a fölötte levő szelvényekben. Az árhullámok egymásra futottak. A rendkívül magas vízállásokhoz viszonylag alacsonyabb vízhozam értékek tartoztak, elsősorban a Budapest alatti szakaszon. 
Gátszakadások voltak a szlovák oldalon Zsitvatőnél és Csicsónál, amelyeken kiömlő 1000-1200 millió m3 víztömeg, mintegy 20-25 cm-rel csökkentette a szakadások alatti Duna-szakaszon a vízállásokat.
Ez az árvíz a Duna magyarországi, 417 km hosszú szakaszán – 390 km hosszban — magasabb szinten tetőzött minden addig előfordult jégmentes árvíznél. Magyarország területén az 1965. évi árvíz a Duna védvonalán töltésszakadást nem okozott.
Káros szivárgások, átázások, csurgások mind a töltésen, mind az altalajon keresztül előfordultak. Összesen 313 csurgás, 95 km hosszban szinte teljesen átázott töltésszakasz és 152 buzgár, illetve buzgárcsoport ellen kellett védekezni. A legnehezebb helyzetben 40 ezren vettek részt a védekezésben. Munkájukat 300 földmunkagép, 1200 dömper és szállító jármű segítette.
A mentett oldali töltésrézsű csúszása, roskadása ellen nagymennyiségű támasztóbordát építettek homokzsákokból, illetve terméskőből. A védekezésnél közel 4 millió homokzsákot, 40 ezer tonna követ használtak fel a rézsűk és a rézsűlábhoz csatlakozó mentett oldali fedőréteg leterheléséhez. A szádfalak építéséhez 36 ezer darab Pátria lemezt használtak fel.
A Duna völgyében 3450 km2 értékes területet, városokat, községeket, ipartelepeket, közlekedési fővonalakat veszélyeztetett az árvíz. Az árvízkár jelentős volt. A hullámtéri fakadó vízzel borított és a töltéssel nem védett magasparti területeken keletkezett közvetlen árvízkár 360 millió forintot tett ki (1965-ben). A töltések mögött feltörő fakadó vizek 170 km2 szántóterületet borítottak el és 2600 épületet megrongáltak.
</t>
  </si>
  <si>
    <t xml:space="preserve">A Felső-Tisza vízgyűjtő területén március 1-ig felhalmozódott hó mennyisége arányaiban nem különbözött az egész Tisza-vízgyűjtőre jellemző értékektől. Az 1000 m feletti magasságban átlagosan mintegy 40 cm-es hó vastagság és 70 mm hóvízkészlet volt jellemző.
A Felső-Tisza vízgyűjtőjén 2001. március 3-án kezdődő ciklontevékenység hatására jelentős csapadék hullott, és a hőmérséklet 10 °C fö¬lé emelkedett. Az árhullámot kiváltó csapadék területi átlaga a Felső-Tisza-vízgyűjtő területén március 3-5. között 124 mm volt, ilyen rövid idő alatt nagy mennyiségű, helyenként 200-260 mm csapadék hullott. A március havi sokévi közepes csapadék mennyisége 70-90 mm. 
A folyó Tiszabecsnél a március 6-án bekövetkezett tetőzésig 8,5 m-t, Tivadarnál a tetőzésig 12 m-t áradt. A vízhozam Tivadarnál 4040 m3/s volt, meghaladta az addigi maximumot. 
A Túr Garbolcnál nem érte el az addigi legnagyobb vízszintet, viszont Sonkádnál meghaladta azt a Tisza visszaduzzasztó hatása és a Tisza bal parti, tiszabökényi (Ukrajna) gátszakadásából származó, az ukrán oldalon átfolyó jelentős vízmennyiség miatt is.
A hazai észlelt vízállásokat befolyásolták a kárpátaljai folyószakaszokon bekövetkezett töltésmeghágások, gátszakadások, az azokból az országhatáron átfolyt vízmennyiségek. Legjelentősebb hatással a magyar országhatár alatti szakasz vízállásaira a Királyházánál és Tiszabökénynél bekövetkezett töltés-meghágások voltak. Tiszabökénynél 150 millió m3 víztömeg árasztotta el a Tisza bal parti térségét. 
A tivadari szelvényre a kárpátaljai és a beregi töltésszakadások hatása egyaránt kimutatható, de a teljes árhullámkép alakulása szempontjából ezek nem voltak meghatározóak. A hazai két töltésszakadás a tivadari tetőzés időpontjában következett be, a kialakult tetőző vízszintet már nem befolyásolta.
Az árvízvédekezési veszélyhelyzet létrejöttét a Kormány Szabolcs-Szatmár-Bereg megyére 2001. március 6-án 12 órától megállapította, és elrendelte a rendkívüli készültséget a Tisza Tiszabecs-Záhony közötti szakaszára, a Tisza visszaduzzasztása által érintett Szamos, Kraszna folyók torkolati szakaszaira, valamint a Túr folyóra.
A Palád-patak jobb parti töltésén, március 6-án hajnaltól a határon átömlő víz mintegy 1400 m hosszon a töltést meghágta, de nem szakította át. Az átfolyt vízmennyiség 10 millió m3, az elöntött terület legnagyobb kiterjedése 35 km2 körüli volt. A víz magyar területen Kispalád és Botpalád településeket veszélyeztette, Kispaládnál néhány ház víz alá került. A víz nagy része befolyt a Túrba és megnövelte annak vízhozamát.
A Túr bal partján, Sonkád térségében a nem megfelelő magasságú és szelvényméretű töltések a rendkívüli vízterhelést hatására megcsúsztak, beroskadtak. A rézsűcsúszásokat követően kialakult roskadásokon, mintegy 400 méter hosszon március 6-án kezdődött el a vízátfolyás. A veszélyeztetett öt települést (Vámosoroszi, Fülesd, Csaholc, Túristvándi és Kömörő) körtöltésekkel megvédték. A maximálisan elöntött terület nagysága 40 km2, a kifolyt vízmennyiség mintegy 8-9 millió m3 volt.
Március 6-án délelőtt a Tisza jobb parti töltésén Tivadar, és Tarpa térségében a mentett oldali rézsűn gyors egymásutánban 16 töltéssuvadás keletkezett. A suvadásos szakaszokon a töltés teljes állékonyságvesztése következett be és a földtest fizikai ellenállásának kimerülése követ-keztében 2001. március 6-án 13:30-kor a Tisza jobb parti töltése a 54+650 tkm szelvénynél átszakadt. Egy órával később, 700 m-rel az első szakadás felett egy másik szakadás is keletkezett.
A szakadások 18 órán belül 110, illetve 145 m végleges hosszúságúra fejlődtek ki; a 75 órán át kiömlő víz mennyisége mintegy 120-140 millió m3 volt, 800-900 m3/s-os maximális vízhozammal. A gátszakadásból származó víz magyar területen maximálisan 260 km2-t, az ukrán oldalon 60 km2-t öntött el.
A Bereg 20 településéből 11191 embert telepítettek ki. A lokalizálással az irányított vízlevezetéssel volt elérhető, hogy a beregi öblözet településeiből csak kilenc került elöntés alá (Csaroda, Geregelyiugornya, Gelénes, Gulács, Hetefejércse, Jánd, Tarpa, Tákos, Vámosatya).
A védekezés során kiépült összesen 42 km nyúlgát (ebből 30 km március 5-6-án), 2430 m bordás megtámasztás, 4500 m hosszon hullámverés elleni védelem. A belterületek védelmére lokalizációs vonalak épültek a Beregben 9, a Tisza-Szamos közben 7 településnél, összesen 50 km hosszan. Az elöntött területek szivattyús víztelenítésére 115 db szivattyú üzemelt, összesen 14 m3/s kapacitással. A védekezésben, csúcsban több mint 15 ezer ember, 543 db közúti jármű, 111 db építőipari gép, 21 db vízi jármű, 12 db helikopter, 15 db kétéltű katonai szállítójármű vett részt. Felhasználtak – többek között – 2,6 millió homokzsákot, 100 ezer m2 terfilt és 200 ezer db fáklyát.
A védekezési munkálatok után megkezdődtek a helyreállítások. A megrongálódott töltésszakaszokat helyreállították, további fejlesztéseket végeztek rajtuk. Az összedőlt házak helyett újakat épített a Kormány. A védekezés és helyreállítás teljes költsége 60 milliárd forint volt 2001. évi árszinten.
</t>
  </si>
  <si>
    <t>2005-2006. téli időjárása szokatlanul nagy hókészletet halmozott fel az egész Duna medencében, így a Tisza vízgyűjtőterületén is. Az első árhullámok már a 2005. év végén, illetve 2006 legelején kialakultak. 2006. január 2-án 382 km-en volt árvízvédelmi készültség az országban, mely a kisebb-nagyobb árhullámok hatására február 28-ra 549 km-re növekedett. 
Március 5-én bekövetkezett csapadéktevékenység következtében a Tisza, Szamos, Túr, Kraszna, Berettyó, Sebes-Körös, Fekete-Körös, Fehér-Körös hegyvidéki szakaszán árhullám alakult ki, a készültségben lévő védvonalak hossza 719 km-re emelkedett. Ugyanezen a napon az OMIT elrendelte a Tokaj feletti szakaszokon a tiszai jégtörő hajók készültségét is. 
A következő napok csapadékmentes, hideg időjárása következtében ismét csökkent a készültségben lévő szakaszok száma, és a jégzajlás mértéke is lecsökkent, majd március 11-én megszűnt a jéghelyzet miatti készültség. Március 14-re 898 km-re nőtt az árvízvédelmi készültséggel érintett szakaszok száma (147 km hosszon III. fokú). Vásárosnamény térségében kialakult partsuvadás bevédésére 430 m3 követ építettek be, valamint a Hortobágy-Berettyó bal parti töltésén 300 m hosszon geotextiliás és homokzsákos bevédés készült. Március 20-ra a Tisza folyó vízgyűjtő területén mindenhol apadnak a mellékfolyók, lassan levonul az árhullám a Tiszán. Március 23-án újabb árhullám indult el a Tiszán, a folyó Tivadar és Szolnok között mérsékelten áradásnak indult magas mederteltség mellett. A Hernád is intenzív áradásnak indult, ott III. fokú készültséget rendeltek el.  Március 30-án a Tisza egész magyarországi szakasza, valamint a Szamos, a Bodrog a Fekete-Körös és a Hernád is áradni kezdett. Tiszagyulaháza térségében töltésrepedés alakult ki, melyet fóliával védtek be. Április 2-án országosan 3106 km-i védvonalon tartottak árvízvédelmi készültséget. A Tisza Tarpa-Tivadar közötti szakaszán erőteljes szivárgási jelenségeket észleltek. Tokajban a belterületi töltésszakaszon bordás megtámasztásokat, homokzsák falat, hullámverés elleni védelmet és háttöltést alakítottak ki. Meghibásodott a tiszadobi gravitációs zsilip, ahol ideiglenes mentett oldali körtöltést, a Hortobágy-Berettyón a magassághiányos szakaszokon nyúlgátat építettek. Szolnoknál megkezdődött a Tisza-liget körgátjának fóliázása, valamint az ideiglenes védművek építése. 
Április 6-án újabb árhullám indult el a Felső-Tiszán és a Körösökön. A Lónyay-főcsatorna és mellékvízfolyásai mentén terfil-terítéssel ideiglenes védműveket építettek a hullámverés ellen, valamint bordás megtámasztásokat készítettek. Április 10-én a Tisza középső szakasza folyamatosan áradt.  A Körösök és a Maros felől újabb árhullámok indultak el. Április 14-én a vízszint meghaladta a MÁSZ-t Szolnoknál, a Körös-zugban LNV közeli vízszintekre készültek. Itt 29,5 km hosszban kellett elvégezni töltésmagasítást, az ATIKÖVIZIG területén 26,3 km hosszban. A Tisza mentén a gyenge töltésszakaszokon bordás megtámasztásokat és ideiglenes magasításokat építettek. A Hármas-Körösön LNV-t meghaladó vízszintek alakultak ki, ezért a kormány elrendelte a rendkívüli helyzetet a folyó teljes hosszára. A Maros Makónál LNV alatti szinten tetőzött. A Szolnok alatti Tisza szakaszon tovább magasították az ideiglenes védműveket. Az ATIKÖVIZIG területén egyre több helyen észleltek árvízi jelenséget. Szegednél 49 cm-rel (1009 cm) haladta meg az LNV-t a tetőző vízszint. Április 21-én a Körös-zugban a tiszai torkolat közelében 9 helyen hosszanti repedések keletkeztek a töltéskoronán és a mentett oldali rézsűben. Kitelepítették Szelevény, Tiszasas, és Csépa településeket A szegedi tetőzés után Szolnoknál is megkezdődött a tetőzés LNV alatti vízszinttel. Felgyőnél is kialakultak mentett oldali rézsűmegcsúszások. A megrongálódott szakaszokat homokzsákos leterheléssel védték, melyet sikerült megállítani. Április 23-tól a Tisza teljes magyarországi szakaszán apadásnak indult a folyó, de a Duna visszaduzzasztó hatása miatt elhúzódó és lassú volt ez a folyamat. 
Május végén mindenhol megszűnt az árvízvédelmi készültség. Június 4-ére újabb csapadék érkezett, melyből valamennyi vízgyűjtőre jutott több-kevesebb. A csapadék a Tisza vízrendszerben árhullámokat indított el. A Hernádon és a Sajón érkező nagy víz miatt több településen lakóházakat is elöntött az árvíz, a lakókat kiköltöztették.  Június 30-án mindenhol megszűnt az árvízvédelmi készültség. Mintegy 37 és fél milliárd forintba került tavasszal a dunai és tiszai árvízvédekezés, valamint a sérült védművek helyreállítása. Az április 14. és május 9. között levonult tiszai árvíz miatt 2121 embert kellett kitelepíteni, a legnehezebb pillanatokban több mint 25 ezer ember vett részt a munkálatokban, s több mint 12 millió árvízvédelmi zsákot használtak fel. A keletkezett további károk értékéről nincs információ.</t>
  </si>
  <si>
    <t xml:space="preserve">A Duna közvetlen vízgyűjtőterületéhez tartozó vízfolyások 
A Cuha völgy felső szakaszán Zircen a Gyóni Géza utcában elöntés történt. A vasúti híd alatt a víz kimosta a híd falazott pillérét. Kardosréten pedig a fahíd jobb parti pillérét.
A maximális vízhozam meghaladta az NQ1% valószínűséghez tartozó értéket. A tetőző vízszintek 20-30 cm-rel meghaladták az eddig észlelt legmagasabb vízállásokat. A patak több helyen is kilépett a medréből, az elöntések következtében jelentős károkat okozott.
A Budai-hegység vízfolyásain is rövid idejű, rendkívüli árhullámok vonultak le. A Bükkös-patakon majdnem 1 méterrel, a Derán több mint fél méterrel haladta meg a vízszint az eddig észlelt legnagyobb értékeket.
Az Ipoly völgyében a Szentlélek rendszer áradása miatt Szécsény belterületén kb. 20 ingatlan kertjét, és részben a lakóépületeket öntötte el a víz. Litkén a Dobroda patak okozott elöntést, Apcon a Szuha-patak a pataktól kb. 150 m-re lévő lakóépületeket veszélyeztette, ahol az épületek homokzsákkal való körülzárása történt meg.
A Váli-vízen, a Szent László-vízen és a Lajvér-patakon is az eddigi legmagasabb vízszintet meghaladó vízállások (75, 37 cm) alakultak ki. Baracska belterületén a Váli-víz a depóniáját meghágva lakóházakat veszélyeztetett kerteket és melléképületeket öntötte el. Bicskén a Szent-László-víz menti Bogya utcai lakóparknál a víz a lakóházakat körbefogta. A Lajvér-patak vízszintje Bátaszék belterületi szakaszán több helyen elérte a depónia magasságát. A patak 8 m hosszán a víz kilökte a homokzsáksort a legyengült depónia szelvénnyel együtt.
Kapos vízgyűjtő:
A Kapos mellett Kaposváron a Cseri úti híd környezetében 100 m, a Nyár utcában 250-300 m hosszban homokzsákokkal lakóházak kerültek bevédésre. Az Orci patak völgye a 61-es úttól északra az Orci falu bekötő útjáig teljes szélességben feltöltődött. Csikóstőtősön a Hábi és Baranya csatornák közötti összekötő úton nyúlgát épült. Elrendelték az ingatlanok kimenekítését, mert folyamatos vízszintemelkedés miatt nem volt biztosítható az emberek biztonsága. A gát 17.50 perckor mintegy 5 méteres szakaszon átszakadt, megszüntetve az átjárást Csikóstőtős és Kaposszekcső között. A település a Hábi és a Baranya-csatorna közötti szakasza között elöntésre került. 
A Gödrei vízfolyáson 500 m hosszban Sásd város homokzsákkal védekezett, majd a jobb parti depónia meghágását követően - a város védelme érdekében - a depónia megnyitásával egy kijelölt 500 ha területre a víz kivezetésre került. Az esti órákban a Baranya-csatorna balparti depóniája is megnyitásra került. Sásd alsó részén lévő házakat (10-15 db) elöntötte a víz. A Hábi patakon Csíkostöttösnél a jobb parton a depónia 17-én a déli órákban átvágásra került. A Baranya-csatorna folyamatos áradása következtében Sásdon a 66-os út hídja felett 80 cm-es magassággal bukott át a víz. A Baranya csatorna és a Hábi patak völgyelete szinte teljes egészében víz alá kerültek. 
A Kapos alsó szakaszán, továbbá a Kapos bal parti vízfolyásán, a Koppányon is jelentős árhullám alakult ki. A vízszint meghaladta az addig mért maximumot. A Kapos jp. 10+150 km szelvényben kb. 5 m szélességben depónia szakadás történt. A Kapos mentén nyolc helyen meghágta a víz a depóniát összesen 1100 m hosszon. 
A Koppány patak mentén a belterületek védelme érdekében Regöly, Tamási, Keszőhidegkút, Nagykónyi településeken kellett homokzsákos magasítással védekezni.
Völgységi patak vízgyűjtője
A patak mentén Kárász és Vékény települések között a víz a mederből kilépve elöntötte a közutat, azt le kellett zárni. Szászváron több ingatlan is elöntésre került. Váralja térségében mezőgazdasági területek kerültek víz alá. Az alsó szakaszon Bonyhád belterületén kellett nyúlgát építéssel védekezni, illetve a település alatt a jobb parti depónia átvágásra került.
A Sió-Nádor-Kapos vízrendszer, továbbá a Dunához közvetlenül tartozó többi vízfolyáson is rendkívüli nagyságú árvizek vonultak le. A Veszprémi-Séd mentén a tetőző vízállások 30-60 cm-rel haladták meg az eddigi maximumot. A Laczkó forrás környékén a főmeder és a malomcsatorna közötti kertek víz alatt álltak.
A Gaja-patakon és mellékágán, a Mór–Bodajki-vízfolyáson levonult árvíz minden mérőszelvényben meghaladta az eddig mért legmagasabb vízszinteket. A Mór-Bodajki-vízfolyáson elszakadt a Móri halastófűzér egyik tagja. A vízfolyáson érkező vízmennyiségek jelentős elöntéseket okoztak a Gaja-patak völgyében Székesfehérvár felett. Székesfehérváron a megemelkedett vízállások okoztak több helyen problémát. Sárszentmihály Sárpentele településrészének a Gajába torkoló Pentelei árok torkolati szakaszán kilépő víz miatt keletkeztek elöntések. 
Karasica vízgyűjtő.
Lapáncsa községben az oldalági mellékárkok vize nem tudott a befogadóba ömleni, a település belterületén lakóházakat veszélyeztetett. Palkonyánál 3 ház került veszélybe. Villánykövesden kertek kerültek elöntésre. A Karasicán LNV-t meghaladó értékek is születtek.
Olasz belterületén kiöntött a Vasas-Belvárdi vízfolyás lakóházakat is elöntött.
</t>
  </si>
  <si>
    <t xml:space="preserve">Az előzetes kockázatbecslés tekintetében a nemzetközi együttműködés kereteit a meglévő határvízi együttműködések adják.
Jelenlegi kétoldalú együttműködések
Horvátország - Állandó Magyar - Horvát Vízgazdálkodási Bizottság
Az együttműködés alapja: a vízgazdálkodási együttműködés kérdéseiről 1994. július 10-én aláírt Egyezmény (kihirdette: 127/1996. (VII.25.) Korm. rendelet). Az egyeztetések rendjét a vízgazdálkodási bizottság szabályzata (1994) rögzíti.
Ausztria - Magyar - Osztrák Vízügyi Bizottság
Az együttműködés alapja: a határvidék vízgazdálkodási kérdéseinek szabályozása tárgyú, 1956. április 9-én aláírt Egyezmény (kihirdette: 1959. évi 32. törvényerejű rendelet). A meghatalmazotti ülések jegyzőkönyvei tartalmazzák vízgyűjtő bontásban az aktuális megállapodásokat (vízrajzi adatcsere, árvíz, építési munkák stb.).
Románia - Magyar - Román Vízügyi Bizottságot
Az együttműködés alapja: a határvizek védelme és fenntartható hasznosítása céljából folytatandó együttműködésről szóló 2004. május 17-én hatályba lépett Egyezmény (kihirdette: 196/2004. (VI.21.) Korm. rendelet). Jelenleg 11 szabályzat van érvényben, köztük az árvíz-védekezési szabályzat, belvíz-védekezési szabályzat, az információ- és adatcserére vonatkozó szabályzatok, a belvízszivattyúzás költségének elszámolására vonatkozói szabályzat, stb. 
Szerb köztársaság - Magyar - Szerb Vízgazdálkodási Bizottság
Az együttműködés alapja: a vízgazdálkodási kérdések tárgyában, Belgrádban, 1955. augusztus 8-án aláírt Egyezmény. Együttműködési szabályzat készítésére nem került sor.
Szlovák Köztársaság - Magyar - Szlovák Határvízi Bizottság
Az együttműködés alapja: a határvizek vízgazdálkodási kérdéseinek szabályozásáról Budapesten, 1976. május 31-én aláírt Egyezmény (kihirdette: 55/1978. (XII.10.) minisztertanácsi rendelet). Az Egyezmény felújításával kapcsolatos munka befejeződött, de még nem került elfogadásra. oldal: 1
Az érvényben lévő szabályzatok között van egyebek mellett a vízügyi szervek az árvíz, a belvíz és a jég elleni védekezés esetén történő együttműködéséről szóló szabályzat, valamint hidrológiai adat- és információcserével kapcsolatos együttműködés szabályzata.
Szlovén Köztársaság -  Állandó Magyar - Szlovén Vízgazdálkodási Bizottság
Az együttműködés alapja: a vízgazdálkodási kérdések tárgyában Ljubljanában, 1994. október 21-én aláírt Egyezmény (kihirdette: 41/2001. (III.14.) Korm. rendelet). Jelenleg érvényben van az Állandó magyar-szlovén vízgazdálkodási bizottság alapszabályzata.
Ukrán Köztársaság - Magyar - Ukrán Határvízi Bizottság
Az együttműködés alapja: a határvizekkel kapcsolatos vízgazdálkodási kérdésekről szóló Budapesten, 1997. november 11-én aláírt Egyezmény (kihirdette: 117/1999. (VIII.6.) Korm. rendelet). Az érvényben lévő szabályzatok a vízkárelhárítási együttműködési szabályzata, hidrometeorológiai és vízgazdálkodási együttműködési szabályzata, valamint a határvizeken végzendő mintavételekre, vizsgálatokra, a vízminőség értékelésére, valamint a rendkívüli szennyezések esetén követendő eljárásokra vonatkozó szabályzat.
A további javasolt kétoldalú egyeztetések
A szükséges nemzetközi egyeztetések témakörei a veszélytérképek, a kockázati térképek és a kockázatkezelési tervek módszertana és eredményei, az adatszolgáltatás az árvízi veszélytérkép és kockázati térkép alapadatainak előállítása témakörében, valamint a szükséges adatok köre és az adatcsere eljárási módszer. Az alkalmazott kódrendszert egyeztetni kell a Vízgyűjtő-gazdálkodási tervezéssel, ki kell alakítani egy kódrendszert, ami az Árvízi Irányelvre vonatkozik. A javasolt megállapodás-tervezet alapján az egyeztetések a szomszédos országokkal megkezdődtek, amelyek eredményei a következők.
Horvátország: az előfordult árvizek és a kiépített árvízvédelmi rendszerek adatainak összegyűjtése, az árvízi kockázatkezelési térképek kidolgozásának prioritásai meghatározására.
Ausztria: kölcsönös tájékoztatás a módszertannal kapcsolatos kérdésekről, az eredmények cseréje, tájékoztatás az ország-jelentésekben leadandó veszélytérkép kijelölésekről. Az előzetes kockázatbecslésben jelentős eltérés van a Felek között, ami további kölcsönös együttműködést és adatcserét igényel. 
Románia: kölcsönös tájékoztatás az árvízi kockázatkezelési tervek tematikájáról és készültségi állapotáról, szakértői csoportot hoztak létre a közös feladatok végzésére.
Szerb Köztársaság: nem volt egyeztetés
Szlovák Köztársaság: jeleztük, hogy az egyeztetéseket kezdjék meg
Szlovén Köztársaság: a Felek kölcsönösen tájékoztatták egymást a metodikáról, valamint kijelölték az adatcseréért felelős szakértőket. A szlovén fél megküldte előzetes kockázatbecslési jelentés tervezetét szlovén nyelven, a veszélytérképet és a jelentős árvízzel veszélyeztetett területek térképét.
A szakértők kölcsönösen tájékoztatták egymást az Árvízi Irányelv 4. cikkelyével összhangban történő előzetes árvízkockázat becslésről. Az 5. cikkellyel összhangban, kölcsönösen bemutatták a jelentős árvízzel veszélyeztetett területeket. 
Ukrán Köztársaság: jeleztük, hogy az egyeztetéseket kezdjék meg
</t>
  </si>
  <si>
    <t>HU_FFL_2010_Duna</t>
  </si>
  <si>
    <t>A múltban bekövetkezett jelentős árvízi események azonosítására alkalmazott kritérium rendszer az adott blokkban került ismertetésre. A 2010. évi rendkívüli csapadék a hegy- és dombvidéki töltésezett és töltésezetlen vízfolyásk mentén rendkívüli vízszintemelkedéseket és elöntéseket okozott. Az azonnali kialakulás és levonulás nem tette, vagy csak részben tette lehetővé ideiglenes védművek kialakítását, azonban azok egy része nem bírta a terhelést, és megsemmisülésével az addig védett területek is elöntés alá kerültek.  A védekezési munka országos összefogást igényelt. Az árhullám halálesetet nem okozott, azonban az elöntések és a védekezés során kialakult útlezárások miatt tovább veszélyeztette az egészségügyi ellátást, fertőzésveszéllyel járt, továbbá jelentős gazdasági kárt okozott. A területen a rendkívüli áradás több kisebb vízfolyás, patak (Kapos, Karasica, Völgységi patakok) völgyében okozott elöntést a belterületeken is. több településen kellett a lakosság egy részét kitelepíteni, az utak a károsodás következtében járhatatlanná váltak, megsemmisültek, a hidaknál, szűkületeknél torlaszokat alakított ki, hidakat mosott el a nagy sebességű víz. Az elöntés következtében lakóházak dőltek össze. A keletkezett károkról és azok összetevőiről nem áll rendelkezésre információ.</t>
  </si>
  <si>
    <t>HU_FFL_2010_Dráva</t>
  </si>
  <si>
    <r>
      <t>A töltések mögött feltörő fakadó vizek 170 km</t>
    </r>
    <r>
      <rPr>
        <vertAlign val="superscript"/>
        <sz val="12"/>
        <color indexed="12"/>
        <rFont val="Times New Roman"/>
        <family val="1"/>
      </rPr>
      <t xml:space="preserve">2 </t>
    </r>
    <r>
      <rPr>
        <b/>
        <vertAlign val="superscript"/>
        <sz val="12"/>
        <color indexed="12"/>
        <rFont val="MS Sans Serif"/>
        <family val="2"/>
      </rPr>
      <t>szántót borítottak el. A Duna völgyében összességében 3.450 km2 értékes területet, városokat, községeket, ipartelepeket, közlekedési fővonalakat veszélyeztetett az árvíz. Vízállások: Duna, Budapest: 845 cm; Duna, Nagybajcs: 780 cm; Lajta, Mosonmagyaróvár : 315 cm; Rába, Szentgotthárd: 424 cm;</t>
    </r>
  </si>
  <si>
    <t>Az elöntéssel érintett területet nem ismerjük pontosan, arról teljeskörű részletes felmérés nem készült. Az elöntéssel érintett folyószakasz hossza nem meghatározható, mivel a térségben sok kisebb patak több szakaszán történtek elöntések. Tisza, Tivadar:  891 cm; Tisza,Szolnok: 954 cm; Zagyva, Jásztelek: 643 cm; Hernád, Hidasnémeti: 503 cm; Tarna,Tarnaörs: 552 cm;</t>
  </si>
  <si>
    <t>Az elöntéssel érintett területet nem ismerjük pontosan, arról teljeskörű részletes felmérés nem készült. Az elöntéssel érintett folyószakasz hossza nem meghatározható, mivel a térségben sok kisebb patak több szakaszán történtek elöntések. Vízállás: Dráva, Barcs: 371 cm</t>
  </si>
  <si>
    <t>Vízállások: Tisza, Tivadar: 865 cm; Tisza, Szolnok: 909 cm; Szamos, Csenger: 902 cm; Kraszna-Ágerdőmajor: 650 cm; Túr-Gabolc: 647 cm; Maros, Makó: 624 cm; Sebes-Körös, Körösszakál: 450 cm; Fehér-Körös, Gyula:  714 cm; Berettyó-Berettyóújfalu: 450 cm</t>
  </si>
  <si>
    <t>Tisza,Tivadar: 0,018; Tisza,Szolnok: 0,064; Maros,Makó: 0,082;</t>
  </si>
  <si>
    <t>Az egyes vízfolyásokon és azok egyes szelvényeiben különbözők a gyakoriságok: Tisza, Tivadar: 67 év; Tisza,Szolnok: 12 év, Maros, Makó: 15 év;</t>
  </si>
  <si>
    <t>Vízállások: Tisza, Tivadar: 958 cm; Tisza, Szolnok: 897 cm; Maros, Makó: 503 cm;</t>
  </si>
  <si>
    <t>Vízállások: Tisza, Tivadar: 785 cm; Tisza, Szolnok: 1041 cm; Bodrog, Felsőberecki:  783 cm; Tarna, Tarnaörs: 493 cm;  Zagyva, Jásztelek: 632 cm; Fekete-Körös, Ant: 946 cm; Maros, Makó: 500 cm;</t>
  </si>
  <si>
    <t>Az egyes vízfolyásokon és azok egyes szelvényeiben különbözők a visszatérési idők: Tisza, Tivadar: 8 év; Tisza, Szolnok: 100 év; Bodrog, Felsőberecki: 40 év; Tarna, Tarnaörs: 17 év; Zagyva, Jásztelek: 333 év; Fekete-Körös, Ant: 13 év; Maros, Makó: 14 év;</t>
  </si>
  <si>
    <t xml:space="preserve">Tisza Tivadar  0,091                  
Tisza-Szolnok  0,009        
Bodrog-Felsőberecki 0,024  
Tarna-Tarnaörs  0,1          
Zagyva-Jásztelek   0,027      
Fekete-Körös - Ant  0,063       
Maros-Makó   0,091               </t>
  </si>
  <si>
    <t>Vízállások: Tisza, Tivadar: 1014 cm; Tisza, Szolnok: 836 cm; Szamos, Csenger: 668 cm; Túr, Garbolc: 579 cm;</t>
  </si>
  <si>
    <t>Az árvízkockázati térképezés és kockázatkezelési tervezés folyamatának első fázisában elkészült a térképek és tervek módszertana. Ennek eredménye volt a kockázatkezelési tervezés módszertana is, amely vizsgálat kitért az elöntések hatásainak becslésére. Ebből kiderült, hogy a jövőbeli, lehetséges elöntéseknek az emberi egészségre, a környezetre, a kulturális örökségre és a gazdasági tevékenységre gyakorolt lehetséges káros hatásainak értékelése igen összetett feladat. A hatások ezen négy szemponton túl két főcsoportba sorolhatók, a közvetett és a közvetlen hatásokra. Teljes körű értékelést csak akkor adhatunk, ha minden szempontból megvizsgáljuk a kérdést. A módszertan szerint további, részletes vizsgálatok szükségesek, amelyek az árvízkockázat-kezelés II. és III. fázisában valósulhatnak meg.  A módszertan eredményezett ugyan egy módszert, hogy hogyan lehet közelítő számításokat tenni a kockázat és így a hatások meghatározására, azonban az országos szinten rendelkezésre álló adatok nem kielégítőek, ezért a becslés igen bizonytalan eredményhez vezetne.</t>
  </si>
  <si>
    <t xml:space="preserve">2009 decemberétől 8 jelentős árhullám vonult le a Sajón. Telítődtek a vízgyűjtőkön található tározók, melyek már nem rendelkeztek árvízi tározó térfogattal. A vízállások folyamatosan a nagyvízi tartományokba estek. 2010 májusa és júniusa kiugróan csapadékos volt. Május 4. –június 4. közötti a hazai és külföldi vízgyűjtőin 200-440 mm csapadék esett, amelynek 35-55 %-a egy hét alatt (80-200 mm) május 29-június 4. között hullott le. Ennek következményeként az árhullámok egymásra futottak, a korábbi LNV szinteket megközelítő és meghaladó vízállások alakultak ki. A csapadékösszegek átlagos visszatérési ideje meghaladta a 200 évet, helyenként a vízhozamok átlagos visszatérési ideje a májusi-júniusi árvizeket tekintve megközelítőleg 200 év, míg csak a júniusi árvizet számítva 500 év. 2010 májusában és júniusában a Bodrog, Sajó, Hernád, Tarna és Takta folyók vízgyűjtő területein rövid idő alatt lehullott nagymennyiségű csapadékból keletkezett lefolyások hatására jelentős árhullámok vonultak le. Ezek hatására a Sajó, Hernád, Tarna és Takta folyókon LNV-t meghaladó vízszintek alakultak ki, aminek következtében a Sajó és a Hernád folyókon rendkívüli, míg a Tarnán, Taktán, a Takta-közi és Dél-borsodi Tiszán, valamint a Bodrogon III. fokú árvízvédelmi készültségek elrendelésére került sor. A Sajón és Hernádon két szakaszban került sor rendkívüli árvízvédekezésre: az első periódus 2010. május 12 -31, a második a 2010. június 1 - 29. között volt. A második periódusban két árhullám egymásra halmozódása is megtörtént. A Kormány rendkívüli készültséget rendelt el 2010. 05. 17. –2010. 05. 25. között, valamint 2010. 06. 02. –2010. 06. 17. között. A Hernád folyón Gesztely térségében a megfeszített védekezés ellenére gátszakadásra került sor, melynek eredményeként a töltések között levonuló árhullám Gesztelynél alacsonyabb szinten tetőzött. Az Tisza, Bodrog, Hernád, Sajó, Tarna, Takta menti árvízvédelmi szakaszainkon III. fokú illetve rendkívüli árvízvédekezési készültség elrendelésére került sor mintegy 600 km hosszon. A legkritikusabb helyzet a Hernád és a Sajó mentén alakult ki. Az árvíz által érintett települések száma 66 db volt, egy részüket kiépített árvízvédelmi töltés nem védi. A Hernád folyó menti, fővédvonallal nem védett települések listája a következő volt a 2010. május-júniusi árvízvédekezés során: - Községi körtöltéssel védett nyílt ártéri települések voltak Tornyosnémeti, Hidasnémeti, Gibárt, Hernádszentandrás, Ináncs, Kiskinizs, Halmaj, Onga-Ócsanálos, Gesztely és Bőcs; - Községi körtöltéssel nem védett nyílt ártéri települések voltak Zsujta, Encs-Fügöd, Felsődobsza, Hernádkércs, Nagykinizs, Szentistvánbaksa, Aszaló, Onga, Beregrád, Berzék és Sajóhídvég; - Helyi vízkár elleni védekezésre került sor Abaújvár, Méra és Szikszó településeken. A mentesítetlen, nyílt ártéren lévő települések védelmére, valamint az előre jelzett vízszintek alapján meghatározott magassági hiányos töltésszakaszokon ideiglenes homokzsákos magasítások készültek. Tervezett és engedélyezett szükségtározásra került sor több helyen a Hernád, Sajó, Tarna és Takta folyók mentén a töltések tervezett megnyitásával a települések és az emberi élet védelmében. Jelentős problémát okozott a Bódva minden eddigieket meghaladó vízhozama nemcsak a Bódva, de a Sajó völgyében is. A Bódva torkolatától délre a Sajó bal partjának a terepszintje ugyan magas, de ahhoz nem eléggé, hogy helyenként ne lépjen ki a Sajó az ártérre, amely ezáltal nyílt ártérré válik. A kilépett víz a Sajó-völgyben mozgott lefelé, függetlenül a főmederben zajló folyamatoktól. A levonulás során a völgy bal oldalán lévő települések (Sajósenye, Sajóvámos, Sajópálfala, Arnót) alsóbb részeit veszélyeztette, védekezésre volt szükség. A lefolyó víztömeg végül Miskolc és Felsőzsolca között érte el a Sajó és a Kis-Sajó összefolyásának vidékét, ahol jelentős elöntést okozott Felsőzsolca városában. Felsőzsolcán, Bőcsön, Edelényben, Ónodon, és Sajóládon a vízzel elöntött területeken a z elöntött területeken szivattyúzásra is sor került. Felső- és Alsózsolcán, Léh, Aszaló, Sajósenye, Szikszó, Edelény, Vilmány és Sajóvámos településeken a vízszolgáltatás akadozott, a lakosság ellátását palackos, tasakos és zacskós vízzel, valamint lajtos kocsival biztosították. A kialakult helyzet miatt a kitelepítés Borsod-Abaúj-Zemplén megye 45 településein ~4 500 főt érintett. A megye területén 9 településen, összesen 141 épület dőlt össze.
A védekezők létszáma a csúcsidőben meghaladta a 7000 főt. Az ÉKÖVIZIG kezelésében lévő védműveknél – többek között – 1 150 000 db homokzsákot, 58 000 m2 fóliát, 54 000 db fáklyát, 1 000 db Big-Bag zsákot, 11 000 t zúzottkövet, 15 000 m3 homokot és 25 000 t bánya meddőt, míg az Önkormányzati védműveknél 2 655 000 db homokzsákot, 180 000 m2 fóliát és 40 000 db fáklyát használtak fel a védekezési munkálatok során. A keletkezett károkról és azok összetevőiről nem áll rendelkezésre információ. </t>
  </si>
  <si>
    <t>2006. Dunai árvíz</t>
  </si>
  <si>
    <t>Múltban bekövetkezett árvíz elöntés</t>
  </si>
  <si>
    <t>HU_FFL_2010_Tisza</t>
  </si>
  <si>
    <t>Tisza, Tivadar: 25 év; Tisza, Szolnok: 25 év; Zagyva, Jásztelek: 400 év; Hernád, Hidasnémeti: 1000 év; Tarna, Tarnaörs: 33 év;</t>
  </si>
  <si>
    <t>Tisza, Tivadar:  0,036; Tisza,Szolnok: 0,037; Zagyva, Jásztelek: 0,018; Hernád, Hidasnémeti: 0,009; Tarna,Tarnaörs: 0,067;</t>
  </si>
  <si>
    <t>Magyarország területén folyamatosan történtek, történnek az árvízi károkozásokat elkerülő, csökkentő vízkárelhárítási fejlesztések, szerkezeti és csekély mértékben nem szerkezeti intézkedések, azonban ezek ellenére sem lehet kijelenteni, hogy a múltban bekövetkezett árvízi események jövőbeni bekövetkezésekor nem lennének káros következményei a jövőben. Az árvízvédelmi infrastruktúra esetében mindig tekintebe kell venni, hogy van maradó kockázat, amely származhat például a töltések meghibásodásából. Az esemény bekövetkezésének valószínűségét úgy kell tekinteni, hogy a jövőben bármikor ugyanilyen események is előfordulhatnak. Az elöntésnek kitett értékek időben változnak, megfelelő területi szabályozás nélkül értékük növekedhet, amely magával vonja a kockázat növekedését is. Ezt támasztják alá a fejlesztések során, illetve lokalizációs tervek készítésekor elvégzett lefolyás, elöntés modellezési eredmények is, ezért úgy tekintjük, hogy a múltban bekövetkezett jelentős hatású árvizek esetleges jövőbeni előfordulása is jelentős károkozással járhat. A jövőben vizsgálni kell a múltban bekövetkezett események hatását is a jelenlegi körülményeknek megfeleltetve. Természetesen a múltban bekövetkezett események alapján nem lehet egyértelműen következtetni a jövőben előforduló lehetséges eseményekre.</t>
  </si>
  <si>
    <t>Duna Vízgyűjtő</t>
  </si>
  <si>
    <t>2010. töltésezetlen vízfolyások Tisza részvízgyűjtő</t>
  </si>
  <si>
    <t>2010. Töltésezetlen vízfolyások-Tisza részvízgyűjtő</t>
  </si>
  <si>
    <t>Tisza részvízgyűjtő</t>
  </si>
  <si>
    <t>2010. töltésezetlen vízfolyások Duna részvízgyűjtő</t>
  </si>
  <si>
    <t>2010. töltésezetlen vízfolyások Dráva részvízgyűjtő</t>
  </si>
  <si>
    <t>2010. töltésezetlen vízfolyások-Dráva részvízgyűjtő</t>
  </si>
  <si>
    <t xml:space="preserve">
Lajta-Mosonmagyaróvár   0,032
Duna-Nagybajcs             0,052
Duna-Budapest               0,027
Rába-Szentgotthárd        0,048 </t>
  </si>
  <si>
    <r>
      <t xml:space="preserve">Teljes kár mértéke 2010-es értéken
milliárd Ft
</t>
    </r>
    <r>
      <rPr>
        <sz val="13"/>
        <rFont val="Calibri"/>
        <family val="2"/>
      </rPr>
      <t>/Degree_Total Damage/</t>
    </r>
    <r>
      <rPr>
        <b/>
        <sz val="13"/>
        <rFont val="Calibri"/>
        <family val="2"/>
      </rPr>
      <t xml:space="preserve">
</t>
    </r>
  </si>
  <si>
    <t>2010-es évre való átszámítás szorzója</t>
  </si>
  <si>
    <t>(Forrás: Ld. Árindex melléklet)</t>
  </si>
  <si>
    <r>
      <t xml:space="preserve">Teljes kár mértéke 2010-es értéken
Euró
</t>
    </r>
    <r>
      <rPr>
        <sz val="13"/>
        <rFont val="Calibri"/>
        <family val="2"/>
      </rPr>
      <t>/Degree_Total Damage/</t>
    </r>
    <r>
      <rPr>
        <b/>
        <sz val="13"/>
        <rFont val="Calibri"/>
        <family val="2"/>
      </rPr>
      <t xml:space="preserve">
</t>
    </r>
  </si>
  <si>
    <r>
      <t xml:space="preserve">Teljes kár mértéke 2010-es áron
milliiárd Ft
</t>
    </r>
    <r>
      <rPr>
        <sz val="13"/>
        <rFont val="Calibri"/>
        <family val="2"/>
      </rPr>
      <t>/Degree_Total Damage/</t>
    </r>
    <r>
      <rPr>
        <b/>
        <sz val="13"/>
        <rFont val="Calibri"/>
        <family val="2"/>
      </rPr>
      <t xml:space="preserve">
</t>
    </r>
  </si>
  <si>
    <r>
      <t xml:space="preserve">Teljes kár mértéke 2010-es áron
Euró
</t>
    </r>
    <r>
      <rPr>
        <sz val="13"/>
        <rFont val="Calibri"/>
        <family val="2"/>
      </rPr>
      <t>/Degree_Total Damage/</t>
    </r>
    <r>
      <rPr>
        <b/>
        <sz val="13"/>
        <rFont val="Calibri"/>
        <family val="2"/>
      </rPr>
      <t xml:space="preserve">
</t>
    </r>
  </si>
  <si>
    <r>
      <t xml:space="preserve">Teljes kár mértéke a GDP-hez viszonyítva ** 2010-es áron
</t>
    </r>
    <r>
      <rPr>
        <sz val="13"/>
        <rFont val="Calibri"/>
        <family val="2"/>
      </rPr>
      <t>/Degree_Total Damage GDP/</t>
    </r>
  </si>
  <si>
    <r>
      <t xml:space="preserve">Teljes kár mértéke 2010-es áron
milliárd Ft
</t>
    </r>
    <r>
      <rPr>
        <sz val="13"/>
        <rFont val="Calibri"/>
        <family val="2"/>
      </rPr>
      <t>/Degree_Total Damage/</t>
    </r>
    <r>
      <rPr>
        <b/>
        <sz val="13"/>
        <rFont val="Calibri"/>
        <family val="2"/>
      </rPr>
      <t xml:space="preserve">
</t>
    </r>
  </si>
  <si>
    <t xml:space="preserve">A múltban bekövetkezett jelentős árvízi események azonosítására alkalmazott kritérium rendszer az adott blokkban került ismertetésre.
A 2006. évi Tisza-völgyi árvíz jelentős káros hatásokkal bírt nem csak az adott rész-vízgyűjtőre, hanem az egész országra. Bár töltésszakadásokra nem került sor, azonban az árhullám a Tisza és mellékfolyói magyarországi szakaszán jelentős hosszon magasabb szinten tetőzött minden addig előfordult árvíznél. Az árhullám következtében a töltések mentén olyan árvízi jelenségek alakultak ki, amelyek védekezés nélkül gátszakadáshoz vezettek volna. A védekezési munka országos összefogást igényelt. Az árhullám halálesetet nem okozott, azonban a védekezés során kialakult útlezárások miatt veszélyeztette az egészségügyi ellátást, gátszakadás esetén fertőzésveszéllyel járt volna, továbbá jelentős gazdasági kárt okozott.
Mintegy 37 és fél milliárd forintba került tavasszal a dunai és tiszai árvízvédekezés, valamint a sérült védművek helyreállítása. Az április 14. és május 9. között levonult tiszai árvíz miatt 2121 embert kellett kitelepíteni, a legnehezebb pillanatokban több mint 25 ezer ember vett részt a munkálatokban, s több mint 12 millió árvízvédelmi zsákot használtak fel.
A keletkezett további károk értékéről nincs információ.
</t>
  </si>
  <si>
    <t xml:space="preserve">A károk pontos értékéről nem áll rendelkezésre információ, azonban a 2006. évi Tisza-völgyi árvíz jelentős káros hatásokkal bírt nem csak az adott rész-vízgyűjtőre, hanem az egész országra. Bár töltésszakadásokra nem került sor, azonban az árhullám a Tisza és mellékfolyói magyarországi szakaszán jelentős hosszon magasabb szinten tetőzött minden addig előfordult árvíznél. Az árhullám következtében a töltések mentén olyan árvízi jelenségek alakultak ki, amelyek védekezés nélkül gátszakadáshoz vezettek volna. A védekezési munka országos összefogást igényelt. Az árhullám halálesetet nem okozott, azonban a védekezés során kialakult útlezárások miatt veszélyeztette az egészségügyi ellátást, gátszakadás esetén fertőzésveszéllyel járt volna, továbbá jelentős gazdasági kárt okozott.
Mintegy 37 és fél milliárd forintba került tavasszal a dunai és tiszai árvízvédekezés, valamint a sérült védművek helyreállítása. Az április 14. és május 9. között levonult tiszai árvíz miatt 2121 embert kellett kitelepíteni, a legnehezebb pillanatokban több mint 25 ezer ember vett részt a munkálatokban, s több mint 12 millió árvízvédelmi zsákot használtak fel.
A keletkezett további károk értékéről nincs információ.
</t>
  </si>
  <si>
    <t>2006. évi Tisza völgyi árvíz</t>
  </si>
  <si>
    <t>2006. április</t>
  </si>
  <si>
    <t xml:space="preserve">Múltban bekövetkezett árvíz </t>
  </si>
  <si>
    <t>Az egyes vízfolyásokon és azok egyes szelvényeiben különbözők a visszatérési idők: Tisza Tivadar - 20 év; Tisza-Szolnok: 14 év; Szamos-Csenger  - 500 év; Kraszna-Ágerdőmajor - 14 év; Túr-Garbolc  - 167 év; Maros-Makó  - 250 év; Sebes-Körös - Körösszakál - 18 év; Fehér-Körös - Gyula - 15 év; Berettyó-Berettyóújfalu - 10év</t>
  </si>
  <si>
    <t>2006 Tiszai árvíz</t>
  </si>
  <si>
    <t xml:space="preserve">A károk pontos értékéről nem áll rendelkezésre információ, azonban a 2006. évi Duna-völgyi árvíz jelentős káros hatásokkal bírt nem csak az adott rész-vízgyűjtőre, hanem az egész országra. Bár töltésszakadásokra nem került sor, azonban az árhullám a Duna és mellékfolyói magyarországi szakaszán jelentős hosszon magasabb szinten tetőzött minden addig előfordult árvíznél. Az árhullám következtében a töltések mentén olyan árvízi jelenségek alakultak ki, amelyek védekezés nélkül gátszakadáshoz vezettek volna. A védekezési munka országos összefogást igényelt. Az árhullám halálesetet nem okozott, azonban a védekezés során kialakult útlezárások miatt veszélyeztette az egészségügyi ellátást, gátszakadás esetén fertőzésveszéllyel járt volna, továbbá jelentős gazdasági kárt okozott. A Duna völgyében értékes területet, városokat, községeket, ipartelepeket, közlekedési fővonalakat veszélyeztetett az árvíz. Az árvízkár jelentős volt. Mintegy 37 és fél milliárd forintba került tavasszal a dunai és tiszai árvízvédekezés, valamint a sérült védművek helyreállítása. A 2006. március 30. és április 19. között levonult dunai árhullám miatt 335 embert kellet kitelepíteni, a védekezésben naponta 10-12 ezer ember vett részt. A keletkezett további károk értékéről nincs információ.
</t>
  </si>
  <si>
    <t>Múltban bekövetkezett árvíz</t>
  </si>
  <si>
    <t>2006. március 30</t>
  </si>
  <si>
    <t>2006 Dunai árvíz</t>
  </si>
  <si>
    <t>Éghajlatváltozás. Az elmúlt évek vizsgálatai azt feltételezik, hogy hazánk térségében a feltételezett globális átlagnál nagyobb mértékű hőmérséklet-emelkedés következik be, de ennek tényleges mértéke csak nagyon bizonytalanul becsülhető. Egyúttal éghajlatunk szárazabbá válása, a csapadék mennyiségének csökkenése és a párologtató-képesség növekedése prognosztizálható. A vízháztartás és vízgazdálkodás szempontjából meghatározó jelentőségű, hogy a globális szinten esetleg jelentkező melegebb éghajlat átlagosan nagyobb csapadékot fog eredményezni, de térségünkben a csapadék eloszlása szélsőséges lehet, ami azt jelenti, hogy ritkább, de nagyobb intenzitású esőkre kell számítani. A magasabb hőmérséklet és a ritkább csapadék ugyanakkor az aszályok gyakoriságának növekedését is eredményezheti. A csapadék mennyiségének időbeli eloszlása olyan különbségeket mutathat, minthogy nyáron érdemi csökkenés, míg télen hasonló mértékű növekedés figyelhető meg. Minden évszakra tehát egyértelmű melegedés várható, amelynek mértéke nyáron a legnagyobb (4−5°C), tavasszal a legkisebb (3−3,5°C). Az esőzések, havazások változásának várható tendenciája nem minden évszakban azonos előjelű. Annyi azonban biztosnak tűnik, hogy mind nyáron, mind télen a csapadék mennyiségében bekövetkező változás mértéke meghaladhatja akár a 30−35%-ot. Nyaranta a csapadékmennyiség 25-30%-kal is csökkenhet, míg télen 30-35%-kal emelkedhet. A vizsgálati modellek alapján megállapítható, hogy a csapadék intenzitása átlagosan nőni fog. A záporok, és egyéb „nagycsapadékos jelenségek” száma várhatóan emelkedik, míg a „kis csapadékkal járó jelenségek” ritkábbak lesznek. A záporok ugyanakkor gyakoribbá válnak, ami miatt nő a hirtelen árhullámok kockázata. A kutatási program elemzői azzal számolnak, hogy a magyarországi folyók évtizedeken belül nyaranta akár a jelenleg szokásos szint felére apadhatnak. A talajvíz szintje megfelelő utánpótlás híján süllyedni fog, főként a völgyekben és az alacsonyabb területeken, például az Alföldön. Az Európai Unió PRUDENCE1 nevű programja által nyílt lehetőség arra, hogy Magyarország térségére a hőmérséklet és a csapadék várható alakulását részletesebben becsülni lehessen a 2071−2100 időszakra (a viszonyítási időszak: az 1961−1990 között eltelt harminc év). A modellek számításaiban bizonytalansági tényezők is vannak, de segítségével lehetőség nyílt integrált vizsgálatok elvégzésére Magyarországra, illetve az egész Kárpát-medence térségére vonatkozóan. Hosszú távú fejlesztések. Magyarországon a vízgazdálkodáshoz kapcsolódó hosszú távú fejlesztéseket a vízgyűjtő gazdálkodási tervekben (VGT), a Vásárhelyi terv továbbfejlesztésében (VTT) és az egyéb árvízvédelmi fejlesztések során megfogalmazott célok alapján határoztuk meg. A VGT-hez főleg a vizek minőségének javítását előirányzó intézkedések illetve a felszíni vízfolyások hidromorfológiájának javításához szükséges beavatkozások, míg a VTT-hez és az árvízi védekezéshez többek között az új védművek kialakítása mellett a régiek fejlesztése és a védekezést segítő programok kidolgozása kapcsolódik. Magyarországon a VGT-hez és árvízhez kapcsolódó fejlesztések egy jelentős részét 2020-ig már meghatározták. A 2020-ig az illetékes szervezetek (VKKI, területi vízügyi igazgatóságok) árvízvédelmi szakaszok fejlesztését, új tározók építését, meglévők rekonstrukcióját, komplex árvízvédelmi fejlesztéseket, hidrológiai előrejelző rendszerek kidolgozását, a határon átnyúló vízvédelmi programok továbbfejlesztést, illetve a tervezést és az üzemeltetést segítő infrastrukturális háttér kiépítését, fejlesztését tervezik megvalósítani. A VGT keretein belül megvalósuló fejlesztések egy része is szorosan összekapcsolódik az árvízvédelmi intézkedések kidolgozásával. Ilyen projektek a VGT-n belül az élőhely rehabilitációs munkák, holtágak revitalizációja, a felszíni vízfolyások kereszt- és hosszirányú átjárhatóságának biztosítása, kis vízfolyások meder rekonstrukciója. A vízgyűjtő-gazdálkodási tervezés és az árvízkockázat-kezelés közötti kapcsolat a Víz keretirányelv és az Árvízi Irányelv megjelenésével a korábbi évek gyakorlatához képest még aktuálisabbá vált. Ennek érdekében szükséges a felsorolt területek projektek céljainak és megvalósításainak összehangolása.</t>
  </si>
  <si>
    <r>
      <t>Előzmények. Az árvízkockázatok értékeléséről és kezeléséről szóló 2007/60/EK sz. Irányelv a előírja valamennyi vízgyűjtőkerületre, hogy azonosításra kerüljenek azon területek, ahol jelentős potenciális árvízi kockázat áll fenn, illetve előfordulása valószínűsíthető. Magyarországon az Irányelvben definiált árvízi kockázat fogalom három területre bontható, úgymint töltésezetlen vízfolyások menti elöntések, árvízvédelmi töltések tönkremenetele, vagy elégtelen méretéből adódó gátszakadásokból bekövetkező elöntések, illetve csapadékból, a talajvíz megemelkedéséből származó elöntések okozta kockázat. Az előzetesen elöntéssel fenyegetett területek meghatározása ezáltal kiterjedt a folyók, patakok árvizei, illetőleg a belvízi elöntés veszélyének kitett területekre egyaránt. Az elmúlt mintegy 150 év hazánk területén előfordult emlékezetes árvizeinek történelme meglehetősen gazdag. Csaknem 5-6 évenként fordultak elő jelentős árvizek az ország különböző részein. Az egyes eseményekről rendelkezésre álló információk, különösen azok részletességét illetően különbözőek. De az információk alapot szolgáltatnak a legjelentősebb azon múltbeli árvizek kiválasztására, jellemzésére és a következtetések levonására, amelyeknek jelentős káros hatásai voltak az emberi egészségre, a környezetre, a kulturális örökségre és a gazdasági tevékenységre, és amelyeket illetően továbbra is fennáll a jövőbeni hasonló előfordulás valószínűsége, beleértve elöntésük mértékét, árvízterjedési útvonalaikat és az általuk okozott káros hatások értékelését. Magyarországon az idők során több országos felmérés és dokumentálás készült a veszélyeztetettség bemutatására. Az 1800-as években elkészített tiszai, a dunai térképészeti felmérés, valamint a korábbi birodalmi katonai térképek anyagának felhasználásával készítették el 1936-ban a folyószabályozás előtti időszak vízrajzi térképét (ún. „</t>
    </r>
    <r>
      <rPr>
        <i/>
        <sz val="12"/>
        <color indexed="12"/>
        <rFont val="Times New Roman"/>
        <family val="1"/>
      </rPr>
      <t>Pocsolya térképet</t>
    </r>
    <r>
      <rPr>
        <sz val="12"/>
        <color indexed="12"/>
        <rFont val="Times New Roman"/>
        <family val="1"/>
      </rPr>
      <t xml:space="preserve">”), ami nem a Kárpát-medence eredeti, természetes állapotát, hanem egy elvadult, elfajult vízrajzi körülmények utolsó állapotát ábrázolja, amelyek a mai viszonyok közötti potenciálisan árvíz veszélyeztetettségűek. Az árvízmentesítés évszázados munkái során kiépült 4220 km árvízvédelmi vonal, melynek túlnyomó része földtöltés. A töltéseknek kevesebb mint 60%-a elégíti ki az előírt védőképességet. A töltésekkel védett területek veszélyeztetettsége az eltérő kiépítettségű, biztonságú töltések ellenére nem múlt el, csak csökkent.  Az ártéri öblözetek újbóli meghatározásának igénye az 1950-es évek elején vetődött fel. Ekkor a mértékadó árvízszinteket a különböző gyakoriságú értékek alapján határozták meg és ez a feldolgozás szolgált alapul az árterületek meghatározásához is (ún. </t>
    </r>
    <r>
      <rPr>
        <i/>
        <sz val="12"/>
        <color indexed="12"/>
        <rFont val="Times New Roman"/>
        <family val="1"/>
      </rPr>
      <t>ártéri öblözetek térképe</t>
    </r>
    <r>
      <rPr>
        <sz val="12"/>
        <color indexed="12"/>
        <rFont val="Times New Roman"/>
        <family val="1"/>
      </rPr>
      <t xml:space="preserve">). A töltésrendszerek mögött alakultak ki az ártéri öblözetek (151 db eltérő méretű), vagyis azok a területek, melyek egy-egy töltésszakadás esetén elöntés alá kerülhetnek. Ma már az öblözetek közé soroljuk a magasparttal határolt, nyílt ártereket és a töltésezetlen folyók ártereit is. Az ártéri öblözeteket a domborzat, vagy az árteret keresztező utak, vasúti töltések választják el egymástól úgy, hogy egyik öblözetből a kiömlött víz nem juthat át a másik öblözetbe. A töltések közötti szűkebb térségben az árvizek magasabb vízszint mellett vonulnak le, mint tették a töltésezés előtti időszakokban. A folyók árvízszintjének emelkedése már a szabályozás előtt is észlelhető volt. Ez a tendencia a töltésezés következtében folytatódott, mert a hegyvidéki vízgyűjtőn való beavatkozások, az erdőirtás, a völgyrendezés, a közlekedési útvonalak építése stb. felgyorsítja a csapadék lefolyását. A töltésezés előtti állapotokhoz képest tehát jelentősen emelkedett a legnagyobb árvizek szintje. Az 1965. évi dunai és az 1970. évi tiszai nagy árvizek tapasztalatai alapján az Országos Vízügyi Hivatal széleskörű kutatást kezdeményezett a magyarországi folyók mértékadó árvizeinek meghatározására. A széleskörű feldolgozás során az 1970-es mederállapotra egyöntetűvé tett 1901 — 1970. évi adatsorok alapján számolták a különböző valószínűséggel várható árvízszinteket, az árhullámok adott szint feletti időtartamának és az adott szintet meghaladó árhullámok számának valószínűségét. A mértékadó árvízszintet az 1%-os valószínűséggel várható vízállások 5%-os konfidencia intervallumán belül határozták meg. Kivételt képeztek a kiemelt területeket védő fővédvonalak, ahol a számított l°/oo-es jégmentes árvíz a mértékadó, valamint a Duna Esztergom-déli országhatár közötti szakasza, ahol az eddig előfordult legnagyobb jeges vízállások burkológörbéje a mértékadó árvízszint. A töltések terhelésére mértékadó elöntések időtartamára az adott szinteket 1% valószínűséggel meghaladó, napokban kifejezett időtartamokat fogadták el és meghatározták valamennyi folyóra a magassági biztonságot. Ezek a tényezők együttesen jelentik a mértékadó előírásokat, amelyeket a védvonalak fejlesztésénél figyelembe kell venni. Ezt követően bízta meg az Országos Vízügyi Hivatal a Vízgazdálkodási Tudományos Kutató Központ I. Vízrajzi Intézetét az ártéri öblözetek újbóli meghatározásával. A feladat célkitűzése az volt, hogy a mértékadó árvizek adataira támaszkodva olyan módszert dolgozzanak ki, amely lehetővé teszi az esetleges töltésszakadáson ártérre kiömlő víz mennyiségének meghatározását, a kiömlő víz útjának, tározódási folyamatának leírását és az árterületek meghatározását is. A munka végcélja olyan tematikus térképek közreadása volt, amelyek az előírt műszaki tartalom mellett megadják a kiválasztott mértékadó helyzetekben az elöntések határait. A munka eredményeként a VITUKI 1977-ben kiadta a „Magyarország ártéri öblözetei” c. kiadványt (ún. </t>
    </r>
    <r>
      <rPr>
        <i/>
        <sz val="12"/>
        <color indexed="12"/>
        <rFont val="Times New Roman"/>
        <family val="1"/>
      </rPr>
      <t>kék térképek</t>
    </r>
    <r>
      <rPr>
        <sz val="12"/>
        <color indexed="12"/>
        <rFont val="Times New Roman"/>
        <family val="1"/>
      </rPr>
      <t xml:space="preserve">), leíró részekkel, összesítő táblázatokkal, térképekkel 1:50.000-es, 1:100.000-es és 1:500.000-es léptékben. A térképek az 1%-os és a 0,1%-os valószínűségű árvizek által elönthető árterek kiterjedését ábrázolják. A közelmúltban elkészült a térképek digitális, térinformatikai alapú, ESRI shape formátumú, georeferenciált változata, mely alkalmas arra, hogy a folyók ártereire vonatkozó előzetes kockázatbecslés térképi anyagaként felhasználjuk, hiszen megvalósul az a cél, hogy azonosításra kerüljenek azon területek, ahol jelentős potenciális árvízi kockázat áll fenn, illetve előfordulása valószínűsíthető. Magyarország területének vonatkozásában rendelkezésünkre álló – fent vázolt meggondolások alapján készített – térképek területi összehasonlítása után megállapítható, hogy eltérés a két térkép estében mindkét irányban mutatkozik. Elvétve ugyan, de létezik olyan terület, ami ártéri öblözetbe tartozik, míg a vízjárta területeket bemutató térképen nincs jelölve. A fordított helyzet gyakrabban előfordul, miszerint a vízjárta jelölt terület nem esik ártéri öblözetbe. Alapos összehasonlítást végezve és a szerkesztési alapelveket figyelembe véve, azokat kiegészítve az előzetes árvízi kockázatbecslés végtermékeként, a vízjárta területek és az ártéri öblözetek térképein jelölt területek uniójából kapott földrajzi lehatárolás alapján kerültek azonosításra és kijelölésre azon területek, ahol jelentős potenciális árvízi kockázat áll fenn, illetve előfordulása valószínűsíthető. Magyarországon az 1980-as években komoly munkálatok folytak a belvíz által veszélyeztetett területek térképezését illetően. Magyarország belvíz-veszélyeztetettségi térképének digitális változata az Országos Vízügyi Főigazgatóság megbízásából 2001. évben készült el (ún. </t>
    </r>
    <r>
      <rPr>
        <i/>
        <sz val="12"/>
        <color indexed="12"/>
        <rFont val="Times New Roman"/>
        <family val="1"/>
      </rPr>
      <t>Pálfai-féle térkép</t>
    </r>
    <r>
      <rPr>
        <sz val="12"/>
        <color indexed="12"/>
        <rFont val="Times New Roman"/>
        <family val="1"/>
      </rPr>
      <t>). Az ábrázolás egy egységes, az EU WISE rendszer jelentési követelményeit kielégítő formátumú, a potenciálisan elönthető területek azonosítását lehetővé tevő méretarányú digitális térképen történik, amely tartalmazza a vízgyűjtő, a részvízgyűjtők, és az árvízi elöntés lehetséges határait, feltüntetve a tereprajzi információkat és a területhasználatot. Az így azonosított potenciális árterekre készülnek a továbbiakban az árvízi veszély- és kockázati térképek. Fentieket alátámasztják a bekövetkezett árvízi elöntések területi kiterjedésének a felmérési eredményei, illetve a már elvégzett részterületi modellezési eredmények is. Értékelési megközelítés. Történelmi események. A történelmi események értékelése során a 10 legjelentősebb eseményét vizsgáltuk a három elöntés típusra vonatkozóan. Ezek az események rendre az 1965-ös, az 1970-es, az 1998-as, a 2000-es, 2001-es és a 2006-os árvizek, az 1999-2000-es, a 2006-os és a 2010-2011.es belvizek és a 2011-es heves árvizek. Az egyes események bár nem mindig jártak elöntéssel, mégis országos szintű jelentőséggel bírtak. Ezek ugyanakkor megalapozzák a fent is említett lehetséges elöntést ábrázoló térképek lehetségességét. Lehetséges elöntési események. A jövőben lehetséges elöntések bemutatására négy térképet adunk meg. Ezek a „Pocsolya térkép”, a „kék térkép”, a Pálfai-féle és a Pirkhoffer-féle térkép, amelyek az ország teljes területére vizsgálják és mutatják be a lehetséges elöntéseket. Jelentős kockázatú területek. Értékelésünk során nem állt rendelkezésre részletes vizsgálati anyag a jelentős kockázatok bemutatására, ezért az árvízi eseményekre vonatkozóan jelentősnek minősítjük az „ártéri öblözetek térképét”. Részletes vizsgálatokat irányzunk elő az árvízkockázat-kezelési tervezés további fázisaiban. Hasonlóképpen járunk el a belvízi elöntésekre vonatkozóan is, ahol a „belvízvédelmi szakaszok” térképét tekintjük jelentős kockázatúnak. A kisvízfolyások heves árvizeit tekintve, vízügyes véleményre támaszkodva meghatároztunk 110 vízfolyás szakaszt, amely mentén a kockázat jelentős lehet.</t>
    </r>
  </si>
  <si>
    <t>horkai.andras@vkki.hu</t>
  </si>
  <si>
    <t>001</t>
  </si>
  <si>
    <t>1965 dunai árvíz</t>
  </si>
  <si>
    <t>HU1000</t>
  </si>
  <si>
    <t>Duna Vízgűjtő Kerület</t>
  </si>
  <si>
    <t>access tool adja</t>
  </si>
  <si>
    <t>1970. május 9-12. között az a nedves léghullám, amiből a Felső-Tiszán 130, a Szamoson 80, a Krasznán 60 mm átlagos csapadék hullott a vízgyűjtőre. A telített talajon kialakult gyors lefolyás miatt igen heves áradás indult a Felső-Tiszán és a Túron, de a Krasznán és a Szamoson is. Az árhullámok magasságát és hevességét az is növelte, hogy a május 12-i csapadék, amely a Kraszna kivételével minden vízgyűjtőt érintett, helyenként 100 mm-t is meghaladó gócokkal tetézte az egyébként is nagy területi átlagokat. A kialakult árhullámok rendkívül magasak voltak, hiszen a Tisza, a Túr, a Szamos, a Kraszna egyaránt meghaladta az addig észlelt legnagyobb vízállásokat. Rendkívüli volt az árhullámok által szállított víztömeg is, hiszen a rendkívül gyors lefolyás miatt az esések jelentősen megnövekedtek. A Tiszán Tiszabecsnél május 14-én 5-7 óra között a 680 cm-es tetőző víz – ami 107 cm-rel haladta meg az addigi maximumot -  megegyezett a töltés magasságával, a Batáron Uszkánál pedig az árvédelmi falat 20-40 cm-rel meg is hágta. Nagyon intenzív védekezéssel sikerült a szakadást elkerülni, illetve a határon túl bekövetkezett gátszakadás árapasztó hatásának köszönhetően a hazai szakaszokon nem történt katasztrófa és a gyors apadás miatt az alsóbb szakaszokon már nem kellett meghágás ellen védekezni, mert az árhullám ellapult.A Túr Garbolcnál május 14-én 3 órakor tetőzött 640 cm-rel. Hosszú szakaszokon kellett meghágás ellen védekezni. 500 m-en még az 1966-ban befejezett erősítés is alacsonynak bizonyult és 21 km-en 10-20 cm-re közelítette meg a víz a töltés koronáját. A Túr bal parti határszelvényében - ahol a töltés az országhatárral járó korlátozás miatt kézzel épült - nem sikerült eredményesen védekezni és a meghágásból töltésszakadás lett mintegy 15 m hosszban, részben magyar, részben román területen. Az itt kiömlött víz ellen sikeres lokalizációs munkát végeztek Garbolc és Nagyhódos között, a Sáréger völgyébe határon túli szakadásokon kiömlött víz azonban a Sáréger menti terep magasvonulatát meghaladva május 16-án este elpusztította Kishódos és Nagyhódos jelentős részét.
A Kraszna májusi árhulláma nem igényelt jelentős védekezést, de a júniusi tetőzés 1 cm-rel meghaladta az addigi maximumot. A tartósan magas vízállás miatt szakaszosan töltésemelésre, rézsű leterhelésre, illetve a műtárgyak mentén fóliás szigetelésekre került sor.
 A Szamos tetőzése május 14-én 20 órakor következett be Csengernél 902 cm-el, 159 cm-el az 1888. évi maximum felett, ami azt eredményezte, hogy a töltések koronája csaknem végig alacsonyabb volt a kialakult vízszintnél 10-30, helyenként 40-50 cm-el. A rendkívüli erőfeszítések ellenére május 15-én hajnalban előbb Nábrádnál, a jobbparton keletkezett két szakadás (220 és 160 m hosszú), majd a bal parton Tunyogmatolcsnál keletkezett egy újabb (160 m-es) szakadás. Mindhárom szakadás a klasszikus, meghágásból eredő, hátráló eróziós kategóriába tartozott. A Szamosköz tragédiáját azonban nem csak ezek a szakadások, hanem az országhatáron túl, Szatmárnémeti térségében kialakult 9 db (összesen 1113 m hosszú) Szamos jobb parti szakadáson kiömlött és a terep lejtés vonalát követve Magyarországra átzúduló hatalmas víztömeg okozta, amely elzárta a menekülés és a védekezés útját. A Tisza középső és alsó részén szintén az addigi maximumot meghaladó árvízszintek alakultak ki. Szolnoknál 15, Szegednél 37 cm-rel haladta meg a korábbi értékeket. A védekezési munkának köszönhetően gátszakadások nem következtek be.A Körösök árvize, az áradás hevességét tekintve a Fekete-Körösön volt a legnagyobb. Egy nap alatt 260 cm-t emelkedett a víz szintje. Az árhullám tetőzése a Fehér-, Fekete-, és a Sebes-Körös magyar szakaszán, továbbá a Kettős- és Hármas-Körösön végig, 40-101 cm-rel meghaladta az eddig észlelt legnagyobb vízállásokat. A vízállások rendkívüli magasságát – az alsó szakaszokon tartósságát - fokozta, hogy a Fehér-, Fekete- és a Sebes-Körös, valamint a Berettyó árhulláma szinte egyidőben érkezett a Kettős- illetve Hármas-Köröshöz. A Maroson az erdélyi vízgyűjtőjén lehullott csapadékmennyiségek miatt másfél nap alatt közel 2 méteres emelkedés következett be. Végül Makón 624 cm-rel tetőzött, 44 cm-rel meghaladva az addigi legnagyobb mért értéket. A Maros első, nagyobb és hevesebb árhulláma a Tisza vízszintjét Szegednél 890 cm-re emelte, ezzel 33 cm-rel meghaladta az addigi maximumot. Ekkor a Maros körülbelül 10-15%-kal több vizet szállított, mint a Tisza. A Tisza Szegednél június 2-án 961 cm-rel tetőzött. Elkerülve a Maros fenyegető újabb árhullámát, ha ez nem így alakul a tetőzés akár 980 cm-en is létrejöhetett volna. A több mint hat hétig tartó rendkívüli Tisza-völgyi árvíz gyorsan kifejlődő, heves áradás volt. Az árhullám magassága csaknem minden folyón meghaladta az eddig észlelt legmagasabb vízállásokat és számos helyen 6-8 m magas vízoszlop terhelte a gátakat. Az áradás nagyságát és veszélyét fokozta, hogy az ismétlődő árhullámok a Tisza-völgy szinte minden folyóján együttesen jelentkeztek és összetalálkozva növelték egymás hatását. A védekezők napi legnagyobb összlétszáma 43 ezer fő volt, összesen 69 település 95 ezer lakosát kellett kitelepíteni. A gátszakadásokon kiömlött víz a Tisza-Szamos közében 75000, a Szamos-Kraszna közében 15000 kh. területet öntött el. Újjá kellett építeni csaknem 5900 lakóházat és helyreállítani kereken 900 db-ot. A helyreállítás költségéről nincs információnk.</t>
  </si>
  <si>
    <t>A múltban bekövetkezett jelentős árvízi események azonosítására alkalmazott kritérium rendszer az adott blokkban került ismertetésre.
Az 1970-es Tisza-völgyi árvíz jelentős káros hatásokkal bírt nem csak az adott rész-vízgyűjtőre, hanem az egész országra. Töltésszakadásokra is sor került a Szamos és Túr folyók mentén, Továbbá az árhullám a folyó más magyarországi szakaszain jelentős hosszon magasabb szinten tetőzött minden addig előfordult árvíznél. Az árhullám következtében a töltések mentén ezeken a szakaszokon olyan árvízi jelenségek alakultak ki, amelyek védekezés nélkül további gátszakadáshoz vezettek volna. A védekezési munka országos összefogást igényelt. Az árhullám halálesetet nem okozott, azonban az elöntések miatt a fehérgyarmati kórházat ki kellett telepíteni, az elöntések és a védekezés során kialakult útlezárások miatt tovább veszélyeztette az egészségügyi ellátást, fertőzésveszéllyel járt, továbbá jelentős gazdasági kárt okozott. A 125 napig tartó védekezés során a védekezők napi legnagyobb összlétszáma 43 ezer fő volt, egyidejűleg 2425 km árvízvédelmi vonalon volt készültség, összesen 69 település 95 ezer lakosát kellett kitelepíteni. A gátszakadásokon kiömlött víz a Tisza-Szamos közében 75000, a Szamos-Kraszna közében 15000 kh. területet öntött el. Újjá kellett építeni csaknem 5900 lakóházat és helyreállítani kereken 900 db-ot. A helyreállítás költségéről nincs információnk.</t>
  </si>
  <si>
    <t>AAA626</t>
  </si>
  <si>
    <t>2010. május 8-án az Észak-atlanti térségben megerősödő anticiklon keleti peremén, hideg levegő áramlott dél felé, a mediterrán térségbe, amely nagyon kedvez a mediterrán ciklonok kialakulásának. A kialakuló markáns mediterrán ciklon csapadékrendszere május15-én, szombat hajnalban érte el az országhatárt. Az ország területén óriási, 100 mm-t meghaladó csapadékmennyiségeket mértek. Május 16-a folyamán a levegő hőmérséklete több mint 10 C°-ot zuhant. A Dunántúl térségében a csapadékot viharos, sőt orkán erejű szél kísérte néhol meghaladva a 100km/órás szélsebességeket is. A csapadék mennyisége 15-én és 16-án általában naponta 40-60 mm között volt, de előfordultak napi 70 mm-es csapadékösszegek is. 17-től a csapadéktevékenység intenzitása csökkent, de a telített talajra hullott 5-20 mm eső így is rontotta az apadás feltételeit. E néhány nap alatt 3 hónap csapadék mennyisége esett le a területre. A május 30-án elkezdődött többnapos intenzív csapadéktevékenység hatására a május közepén kialakult árhullámok után júniusban újabb nagy mennyiségű csapadék esett a Dráva magyarországi vízgyűjtőjére. A legtöbb eső a Mecsekben illetve a D-i területeken esett. Fekete víz vízgyűjtő: A vízgyűjtő felső dombvidéki területein már 16-án kialakultak a tetőzések (Hetvehely, Szentlőrinc). A síkabb területeken lassabban csak 18-21-e között tetőztek a patakok, kivéve a Fekete vizet, illetve a Pécsi víz alsó kémesi szakaszát. Itt még a mai napon is lassú áradás tapasztalható. A Dráva kedvező vízállása nem akadályozta a víz levonulását. A Mecsektől délre lévő kisvízfolyások vízszintjei is gyorsan emelkedtek. A Bükkösdi-víz illetve a Bükkösdi-árapasztó magas vízállása miatta Királyházán az önkormányzatnak védekeznie kellett. A víz a bal parton több helyen is meghaladta a töltést, nyúlgátaggal védekeztek. Az Almás patakon a települések védelme érdekében 2 helyen is depónia átvágásra került sor. Pécsen jelentős vízmennyiség rohanó vízmozgással vonult le egy eltorlaszolódott áteresz miatt. A levonult áradat a város több pontján is vízkárokat okozott (Meszes-patak). Szentegát község a legsúlyosabb helyzet itt alakult ki. Az Almás-patak jobb parti depóniája megcsúszott. A település védelme érdekében a balodali depónia megnyitásra került. Mezőgazdasági területek kerültek víz alá (több száz hektár). Okorágon is kritikus helyzet alakult ki. A település belterületét három kizárólagos tulajdonú vízfolyás is veszélyeztette (Fekete-víz; Okor; Okorköz-csatorna). A község nyúlgáttal védekezett. Bükkösdi árapasztó mellett, Gilvánfán 2 ház veszélyben volt, bevédésre került, az árapasztóból víz nem jutott ki, a külső vizek veszélyeztették. Külső területek vízszintje magasabb volt, így az árapasztóba folyt a víz. Magyarteleknél a Pécsi-víz átbukott a jobb parti depóniáján a Vályogvető –árok torkolata alatt 40 m hosszban. Az elöntés Magyartelek községet nem fenyegette. Nyúlgáttal védekeztek. Gilvánfa Varga telepen a Bükkösdi árapasztó depóniájának helyenkénti magassági hiányossága miatt átbukott a víz, homokzsákkal védekeztek. Okorköz-csatorna Monosokornál jobb parton kiöntött.  Kisszentmárton térségében, Fekete víz jobb partján nagy területek kerültek víz alá. A vízgyűjtőn a legkritikusabb helyzet Gilvánfa térségében alakult ki, ahol a Bükkösdi árapasztó depóniáját több helyen meghágta a víz. Nyúlgát építéssel védekeztek, mely munkában a helyi lakosságon kívül a VPOP emberei is részt vettek. Egy másik kritikus helyszín Páprád volt. A Bükkösdi árapasztóból kikerült vizek a területen lefolyva megjelentek a település belterületén, mely ellen igen megfeszítet védekezéssel lehetett csak sikert elérni. Babócsai Rinya vízgyűjtő: Itt a többi területhez képest valamivel kevesebb csapadék esett. A kialakuló árhullámok is kevésbé hevesen alakultak ki, mint a többi területen. A Babócsai Rinya Nagyatád felett kilépett a medréből, Babócsán a Rinya utcában az önkormányzat homokzsákból épített nyúlgáttal védekezett. A Taranyi Rinya Taranynál kilépett a medréből. A Györgyös patakon lévő csokonyavisontai halastavaknál a felső 2.3.sz tavak töltését meghágta a rendkívüli árhullám. A víz egy részét az alattuk lévő több éve üzemen kívül lévő 4.sz.tóba vezették,de ennek töltése „szitaként „ viselkedve átengedte, ill. később átszakadva nem tudta megfogni a vizet. Az így elindult árhullám nagy részét viszont sikerült az előzőleg leürített alsó két tóval (8.9.sz.) megfogni . A védekezések során több vízfolyáson depónia átvágás történt a tetőző vízszintek csökkentése érdekében, illetve a víz visszavezetések miatt.</t>
  </si>
  <si>
    <t>A károk pontos értékéről nem áll rendelkezésre információ, azonban a védekezési munka országos összefogást igényelt. Az árhullám halálesetet nem okozott, azonban az elöntések és a védekezés során kialakult útlezárások miatt tovább veszélyeztette az egészségügyi ellátást, fertőzésveszéllyel járt, továbbá jelentős gazdasági kárt okozott.A területen a rendkívüli áradás több kisebb vízfolyás, patak (babócsai Rinya, Fekete-víz patakok) völgyében okozott elöntést a belterületeken is. Több településen kellett a lakosság egy részét kitelepíteni, az utak a károsodás következtében járhatatlanná váltak, megsemmisültek, a hidaknál, szűkületeknél torlaszokat alakított ki, hidakat mosott el a nagy sebességű víz. Az elöntés következtében lakóházak dőltek össze. A keletkezett károkról és azok összetevőiről nem áll rendelkezésre információ.</t>
  </si>
  <si>
    <t xml:space="preserve">Az ország területén májusban óriási, 100 mm-t meghaladó csapadékmennyiségeket mértek. A csapadék mennyisége 15-én és 16-án általában naponta 40-60 mm között volt, de előfordultak napi 70 mm-es csapadékösszegek is. E néhány nap alatt 3 hónap csapadék mennyisége esett le a területre. A legtöbb csapadék májusban a Kárpát medence belső területeire érkezett, a Vág-Nyitra-Garam-Őpoly, a Közép-Duna és Zagyva-Tarna vízgyűjtőkön megközelítette, néhol meg is haladta a 200 mm-es értéket. Kapos vízgyűjtő: A vízgyűjtőn a lehullott csapadék hatására Kaposon május 15-én kora délután indult el a rendkívül gyors áradással járó árhullám. A főághoz hasonlóan a betorkolló vízfolyásokon is intenzív áradások alakultak ki. A Kapos mellett Kaposváron a Cseri úti híd környezetében 100m hosszban a jobb parton homokzsákokkal lakóházak kerültek bevédésre. Szintén homokzsákos védekezés történt a Nyár utcában 250-300 m hosszban. Kaposvár beterültének keleti szélén mélyen fekvő ingatlanok kiskertként használt széle elöntésre került. Az Orci patak völgye a 61-es úttól északra az Orci falu bekötő útjáig a Kapos visszaduzzasztó hatása miatt teljes szélességben feltöltődött. Csikóstőtősön Hábi és Baranya csatornák közötti összekötő úton nyúlgát épült, amivel a Petőfi utcai házakat védték. Május 17-én 16.10. perckor elrendelték az említett ingatlanok kimenekítését, mert folyamatos vízszínt emelkedés miatt ( fél óránként 5 cm. ) nem volt biztosítható az emberek biztonsága. A gát 17.50. perckor mint egy 5 méteres szakaszon átszakadt, megszüntetve az átjárást Csikóstőtős és Kaposszekcső között. A település a Hábi és a Baranya-csatorna közötti szakasza között elöntésre került. Éjféli órákban Csikóstöttösön, a település védelme érdekében további nyúlgát építésére került sor . A Baranya-csatornán a Gödrei-vízfolyáson is rendkívüli árhullám indult el. A Gödrei vízfolyáson 500 m hosszban bal parton Sásd város homokzsákkal védekezett, majd a jobb parti depónia meghágását követően - a város védelme érdekében - a jobb parti depónia megnyitásával egy kijelölt 500 ha területre a víz kivezetésre került. Az esti órákban szintén a védekezés érdekében a Baranya-csatorna balparti depóniája is megnyitásra került. Mindezen erőfeszítések a helyszínen lévő műszaki irányítók a veszélyeztetett épületek kimenekítésére tettek javaslatot, Sásd alsó részén lévő házakat (10-15 db) éjfélre elöntötte a víz. A további védekezés kilátástalanná vált. A Hábi patakon Csíkostöttösnél a jobb parton a depónia 17-én a déli órákban átvágásra került. A Baranya-csatorna folyamatos áradása következtében Vázsnoki-híd alatt is meghágta a víz a jobb parti depóniát. Sásdon a 66-os út hídja felett 80 cm-es magassággal bukott át a víz. A főút lezárásra került csakúgy, mint a völgyet keresztező bekötő utak többsége. A Baranyacsatorna és a Hábi patak völgyelete szinte teljes egészében víz alá kerültek. Ez idő alatt a vízgyűjtő legnagyobb tározója a Pécsi-tó vízszintje is az árvízi üzemvízszint fölé emelkedett. Karasica vízgyűjtő Lapáncsa községben a Karasica magas vízállása következtében az oldalági mellékárkok vize nem tudott a befogadóba ömleni, így összegyülekezve a település belterületén lakóházakat veszélyeztetett. A Villány-pogányi vízfolyás Vokány alatt több helyen kilépett a medréből, legelőket öntött el. Palkonyánál 3 ház került veszélybe, itt a jobb partot meghágva kaszálók kerültek víz alá. Villánykövesden kertek kerültek elöntésre. A Karasicán LNV körüli értékek születtek. Kátolyban 14 cm – el haladta meg a tetőzés az eddigi legnagyobb szintet. Szederkényben is csak 3 cm-el maradt el az LNV értékétől a tetőző vízállás. Villányban a Karasicán elmaradt az LNV-től a szint, de a Villány-Pogányin meghaladta 46 cm-el. Olasz belterületén kiöntött a Vasas-Belvárdi vízfolyás. A mélyebben fekvő területeken lakóházakat is elöntött. Embereknek el kellett hagyniuk a házaikat. A belterületi hidat meghágta a víz. A hásságyi halastó árapasztó műtárgya hordalékkal feltelt és megemelte az árvízszintet. A tisztítás következtében ez a betározott árvízmennyiség hírtelen zúdult le, ez okozta a kiöntést. Olaszon a lakatos üzem patak felöli részét elérte a víz és az irodaépületbe is befolyt, itt szivattyúzással is védekeztek. A telep többi részét homokzsákkal védték be. Völgységi patak vízgyűjtője: A rendkívüli csapadéktevékenység hatására ( Magyaregregy 15-én 95 mm!, 16-án 78 mm) a Völgységi patakon igen intenzív árhullám indult el. A Völgységi-patak rengeteg uszadékot sodort magával melyek rögtön problémákat okoztak Kárász településen ahol a patakot átszelő hidaknál torlaszok képződtek. Ezek mögött gyorsan megemelkedett a vízszint. Kárász és Vékény települések között a víz a mederből kilépve elöntötte a közutat, amely miatt azt le is kellett zárni. Több ingatlan is elöntésre került. Szászváron kerültek elöntésre. Váralja térségében mezőgazdasági területek kerültek víz alá. A Kis-koppány patak kiöntött, rét és nádas területek kerültek víz alá. </t>
  </si>
  <si>
    <t>Olyan releváns hosszú távú fejlesztések összefoglalója (kevesebb, mint 5000 karakter), amelyek befolyásolhatják az áradás előfordulását és jelentőségét, különös tekintettel az éghajlatváltozásra, beleértve a módszereket, felvételeket és tanulmányokat, amelyek ezen hatásokat becsülik.</t>
  </si>
  <si>
    <t>Összefoglaló (kevesebb, mint 5000 karakter) arra vonatkozóan, hogy a 4(2)d cikkelyben megjelentek hogyan támogatják a jövőben káros következményű elöntések becslését, beleértve az erre vonatkozó módszertan információit</t>
  </si>
  <si>
    <t xml:space="preserve"> Azoknak az okoknak az összefoglalója (kevesebb, mint 5000 karakter), amennyiben releváns, hogy miért nem lettek figyelembe véve 4.2(d) cikkelybe foglaltak, a lehetségesen káros hatású jövőbeli elöntések becslésekor.</t>
  </si>
  <si>
    <t>Egyéb elérhető vagy könnyen levezethető releváns információ a PFRA-ra vonatkozóan (kevesebb, mint 5000 karakter).</t>
  </si>
  <si>
    <t xml:space="preserve">FELTÉTELES Csak abban az esetben kell használni, ha a típus a listában szereplő 'Egyébre' van beállítva. </t>
  </si>
  <si>
    <t>Az elöntési esemény teljes kárösszege GDP arányosan.  Intervallumként is megadható. Kivételek; -9999=ismeretlen, -8888=meghatározás alatt, -7777=nem alkalmazható.</t>
  </si>
  <si>
    <t>Egyéb számértékek, amelyek megmutatják a (lehetségesen) káros hatások mértékét.</t>
  </si>
  <si>
    <t>Összefoglaló (kevesebb, mint 10 000 karakter) közlése arra vonatkozóan, hogy a specifikus hatások mértékét hogy határozták meg.</t>
  </si>
  <si>
    <t>Az elöntés helyére vonatkozó kód- legfeljebb 40 karakter. Azonosítóként is lehet használni többféle felszíni víztest esetében, amelyet a VGT alapján jelöltek ki, amely elöntési helyként szerepel. Egy poligont/vonalat/pontot lehet ehhez a helyhez rendelni, mint az elöntés helyszíne, hogy ezzel kapcsolatot lehessen teremteni a térkép és az információk között xml formátumban. Ez használható, kivéve -9999=ismeretlen, -8888=meghatározás alatt, -7777=nem alkalmazható.</t>
  </si>
  <si>
    <t>FELTÉTELES Abban az esetben, ha az elöntés helyszíne határon átnyúló, legyen az nemzeti vagy nemzetközi irányító egység, kérjük,hogy jelöljék meg az elöntés helyszínére vonatkozó egyedi kódot. Kivétel típusok; -9999=ismeretlen, -8888=meghatározás alatt, -7777=nem alkalmazható.</t>
  </si>
  <si>
    <t>A bekövetkezés dátumát év, év-hó vagy év-hó-nap formában kell megadni. Kivétel típusok; -9999=ismeretlen, -8888=meghatározás alatt, -7777=nem alkalmazható.</t>
  </si>
  <si>
    <t xml:space="preserve">Leírás (kevesebb, mint 5000 karakter) minden egyes múltbéli elöntési eseményről és azok káros vagy lehetségesen káros következményeiről, beleértve az ezzel egyenértékű információkat is. </t>
  </si>
  <si>
    <t xml:space="preserve">Abban az esetben, ha nem áll rendelkezésre vagy nem vezethető le könnyen elöntési információ egy múltbéli eseményről, amely 2011.12.22-e előtt történt, akkor összefoglaló szöveget kell írni minden egyes ilyen eseményre. </t>
  </si>
  <si>
    <t>Víztestre veonatkozó egyedi kód, amelyet a VGT-ben használnak. Abban az esetben, ha az EU felszíni víztestet jelölő kódot használják az elöntés helyszínének megjelölésére, akkor nem szükséges, akkor nem kell háttér adatokat közölni, mivel az információkat már a VGT alatt megtették.</t>
  </si>
  <si>
    <r>
      <t xml:space="preserve">Egyéb következmény leírása
</t>
    </r>
    <r>
      <rPr>
        <sz val="13"/>
        <rFont val="Calibri"/>
        <family val="2"/>
      </rPr>
      <t>/Other Consequence Description/</t>
    </r>
  </si>
  <si>
    <r>
      <t xml:space="preserve">Teljes kár mértéke osztályozva
</t>
    </r>
    <r>
      <rPr>
        <sz val="13"/>
        <rFont val="Calibri"/>
        <family val="2"/>
      </rPr>
      <t>/Degree_Total Damage Class/</t>
    </r>
  </si>
  <si>
    <r>
      <t xml:space="preserve">Összefoglaló
</t>
    </r>
    <r>
      <rPr>
        <sz val="13"/>
        <rFont val="Calibri"/>
        <family val="2"/>
      </rPr>
      <t>/Summary/</t>
    </r>
  </si>
  <si>
    <r>
      <t xml:space="preserve">Egyéb károk leírása
</t>
    </r>
    <r>
      <rPr>
        <sz val="13"/>
        <rFont val="Calibri"/>
        <family val="2"/>
      </rPr>
      <t>/Other Damage Description/</t>
    </r>
  </si>
  <si>
    <r>
      <t>Hatástípusok</t>
    </r>
    <r>
      <rPr>
        <sz val="12"/>
        <rFont val="Calibri"/>
        <family val="2"/>
      </rPr>
      <t xml:space="preserve">
/Type of consequence/</t>
    </r>
  </si>
  <si>
    <r>
      <t xml:space="preserve">Emberi 
</t>
    </r>
    <r>
      <rPr>
        <sz val="12"/>
        <rFont val="Calibri"/>
        <family val="2"/>
      </rPr>
      <t>/Human/</t>
    </r>
    <r>
      <rPr>
        <b/>
        <sz val="12"/>
        <rFont val="Calibri"/>
        <family val="2"/>
      </rPr>
      <t xml:space="preserve"> </t>
    </r>
  </si>
  <si>
    <r>
      <t xml:space="preserve">Környezeti 
</t>
    </r>
    <r>
      <rPr>
        <sz val="12"/>
        <rFont val="Calibri"/>
        <family val="2"/>
      </rPr>
      <t>/Environment/</t>
    </r>
  </si>
  <si>
    <r>
      <t xml:space="preserve">Kulturális örökség
</t>
    </r>
    <r>
      <rPr>
        <sz val="12"/>
        <rFont val="Calibri"/>
        <family val="2"/>
      </rPr>
      <t>/Cultural heritage/</t>
    </r>
  </si>
  <si>
    <r>
      <t xml:space="preserve">Gazdasági
</t>
    </r>
    <r>
      <rPr>
        <sz val="12"/>
        <rFont val="Calibri"/>
        <family val="2"/>
      </rPr>
      <t>/Economic/</t>
    </r>
  </si>
  <si>
    <r>
      <t xml:space="preserve">Elöntés forrása
</t>
    </r>
    <r>
      <rPr>
        <sz val="12"/>
        <rFont val="Calibri"/>
        <family val="2"/>
      </rPr>
      <t>/Source of flooding/</t>
    </r>
  </si>
  <si>
    <r>
      <t xml:space="preserve">Elöntés működése
</t>
    </r>
    <r>
      <rPr>
        <sz val="12"/>
        <rFont val="Calibri"/>
        <family val="2"/>
      </rPr>
      <t>/Mechanism of flooding/</t>
    </r>
  </si>
  <si>
    <r>
      <t xml:space="preserve">Elöntés jellemzői
</t>
    </r>
    <r>
      <rPr>
        <sz val="12"/>
        <rFont val="Calibri"/>
        <family val="2"/>
      </rPr>
      <t>/Characteristics of flooding/</t>
    </r>
  </si>
  <si>
    <r>
      <t xml:space="preserve">Attribútumok </t>
    </r>
    <r>
      <rPr>
        <sz val="11"/>
        <rFont val="Verdana"/>
        <family val="2"/>
      </rPr>
      <t>/Attributes/</t>
    </r>
  </si>
  <si>
    <r>
      <t xml:space="preserve">Ország </t>
    </r>
    <r>
      <rPr>
        <sz val="11"/>
        <rFont val="Verdana"/>
        <family val="2"/>
      </rPr>
      <t>/Country/</t>
    </r>
  </si>
  <si>
    <r>
      <t xml:space="preserve">EU tervezési egység kód </t>
    </r>
    <r>
      <rPr>
        <sz val="11"/>
        <rFont val="Verdana"/>
        <family val="2"/>
      </rPr>
      <t>/EUUOM Code/</t>
    </r>
  </si>
  <si>
    <r>
      <t xml:space="preserve">Előzetesen elöntéssel fenyegetett területek </t>
    </r>
    <r>
      <rPr>
        <sz val="11"/>
        <rFont val="Verdana"/>
        <family val="2"/>
      </rPr>
      <t>/PFRA Information/</t>
    </r>
  </si>
  <si>
    <r>
      <t xml:space="preserve">Metaadat </t>
    </r>
    <r>
      <rPr>
        <sz val="11"/>
        <rFont val="Verdana"/>
        <family val="2"/>
      </rPr>
      <t>/Metadata/</t>
    </r>
  </si>
  <si>
    <r>
      <t xml:space="preserve">4. Cikkely alkalmazása </t>
    </r>
    <r>
      <rPr>
        <sz val="11"/>
        <rFont val="Verdana"/>
        <family val="2"/>
      </rPr>
      <t>/Article 4 applied/</t>
    </r>
  </si>
  <si>
    <r>
      <t>Speciális területek</t>
    </r>
    <r>
      <rPr>
        <sz val="11"/>
        <rFont val="Verdana"/>
        <family val="2"/>
      </rPr>
      <t xml:space="preserve"> /Specific area/</t>
    </r>
  </si>
  <si>
    <r>
      <t>Elöntés típusok</t>
    </r>
    <r>
      <rPr>
        <sz val="11"/>
        <rFont val="Verdana"/>
        <family val="2"/>
      </rPr>
      <t xml:space="preserve"> /Type of floods/</t>
    </r>
  </si>
  <si>
    <r>
      <t xml:space="preserve">Egyéb elöntés típus </t>
    </r>
    <r>
      <rPr>
        <sz val="11"/>
        <rFont val="Verdana"/>
        <family val="2"/>
      </rPr>
      <t>/Flood types other/</t>
    </r>
  </si>
  <si>
    <r>
      <t xml:space="preserve">(Lehetséges) hatástípusok </t>
    </r>
    <r>
      <rPr>
        <sz val="11"/>
        <rFont val="Verdana"/>
        <family val="2"/>
      </rPr>
      <t>/Type of (potencial) consequence/</t>
    </r>
  </si>
  <si>
    <r>
      <t>Halálos kimenetelű hatások</t>
    </r>
    <r>
      <rPr>
        <sz val="11"/>
        <rFont val="Verdana"/>
        <family val="2"/>
      </rPr>
      <t xml:space="preserve"> /Consequence fatalities/</t>
    </r>
  </si>
  <si>
    <r>
      <t xml:space="preserve">Elöntés helye </t>
    </r>
    <r>
      <rPr>
        <sz val="11"/>
        <rFont val="Verdana"/>
        <family val="2"/>
      </rPr>
      <t>/Flood location/</t>
    </r>
  </si>
  <si>
    <r>
      <t xml:space="preserve">Elöntési esemény kódja és elöntési adatok </t>
    </r>
    <r>
      <rPr>
        <sz val="11"/>
        <rFont val="Verdana"/>
        <family val="2"/>
      </rPr>
      <t>/Flood event code and flood data/</t>
    </r>
  </si>
  <si>
    <t>Adott méretű elöntések közt eltelt évek statisztikai előrejelzése. Intervallumként is szerepelhet a jelentésben.  Kivételek; -9999=ismeretlen, -8888=meghatározás alatt, -7777=nem alkalmazható.</t>
  </si>
  <si>
    <t>FELTÉTELES. Amennyiben az UoM nemzetközi UoM, abban az esetben összefoglaló szöveget (kevesebb, mint 5000 karakter) kell adni. Az összefoglalónak információt kell nyújtania a koordináció biztosítása érdekében létesített intézményi kapcsolatról, ahol az elöntési esemény több, mint egy Tagország területét érinti vagy egy nem Tagország területét is érinti. Foglalja magába a nemzetközi megállapítások referenciáit, ha vannak ilyenek, és további információkra mutató linkeket.</t>
  </si>
  <si>
    <t>Elöntési esemény</t>
  </si>
  <si>
    <t>**</t>
  </si>
  <si>
    <t>Magyarország GDP-je</t>
  </si>
  <si>
    <t>milliárd USD</t>
  </si>
  <si>
    <t>1 USD=</t>
  </si>
  <si>
    <t>HUF</t>
  </si>
  <si>
    <t>milliárd HUF</t>
  </si>
  <si>
    <t>millió HUF</t>
  </si>
  <si>
    <r>
      <t xml:space="preserve">Sablon neve </t>
    </r>
    <r>
      <rPr>
        <sz val="10"/>
        <rFont val="MS Sans Serif"/>
        <family val="0"/>
      </rPr>
      <t>/Schema name/</t>
    </r>
  </si>
  <si>
    <r>
      <t xml:space="preserve">Keletkezés dátuma </t>
    </r>
    <r>
      <rPr>
        <sz val="10"/>
        <rFont val="MS Sans Serif"/>
        <family val="0"/>
      </rPr>
      <t>/CreationDate/</t>
    </r>
  </si>
  <si>
    <r>
      <t xml:space="preserve">Készítette </t>
    </r>
    <r>
      <rPr>
        <sz val="10"/>
        <rFont val="MS Sans Serif"/>
        <family val="0"/>
      </rPr>
      <t>/Creator/</t>
    </r>
  </si>
  <si>
    <r>
      <t xml:space="preserve">Nyelv </t>
    </r>
    <r>
      <rPr>
        <sz val="10"/>
        <rFont val="MS Sans Serif"/>
        <family val="0"/>
      </rPr>
      <t>/Language/</t>
    </r>
  </si>
  <si>
    <r>
      <t>Leírás</t>
    </r>
    <r>
      <rPr>
        <sz val="10"/>
        <rFont val="MS Sans Serif"/>
        <family val="0"/>
      </rPr>
      <t xml:space="preserve"> /Description/</t>
    </r>
  </si>
  <si>
    <r>
      <t xml:space="preserve">Osztályozás kódja </t>
    </r>
    <r>
      <rPr>
        <sz val="10"/>
        <rFont val="MS Sans Serif"/>
        <family val="0"/>
      </rPr>
      <t>/ClassificationCode/</t>
    </r>
  </si>
  <si>
    <t>HU</t>
  </si>
  <si>
    <t>4. Cikkely alkalmazása
/Article 4 applied/</t>
  </si>
  <si>
    <t>13.1.a szerinti átmeneti intézkedések
/Transitional measures Art 13.1.a/</t>
  </si>
  <si>
    <t>13.1.b szerinti átmeneti intézkedések
/Transitional measures Art 13.1.b/</t>
  </si>
  <si>
    <t xml:space="preserve">Amennyiben a 4. cikkelyt alkalmazzák, 
úgy ki kell tölteni az "Összefoglaló Információt" és az "Elöntési Eseményről szóló Információt". Az "Elöntési Eseményről szóló Információ" magában kell foglaljon adatokat minden jelentős múltban bekövetkezett vagy lehetséges jövőbeni elöntésről, amennyiben ez elérhető vagy  könnyen levezethető. </t>
  </si>
  <si>
    <t xml:space="preserve">Amennyiben a 13.1 cikkely a) pontját alkalmazzák, úgy ki kell tölteni egy teljes Összefoglaló Információt és az Elöntési Eseményről szóló Információt. A Tagállamok dönthetnek úgy, hogy nem vállalják az előzetes árvízkockázat-értékelést, amelyre a 4. cikkely utalt, azon vízgyűjtők, részvízgyűjtők esetében, ahol ez már 2010. december 22-ét megelőzően megtörtént annak megállapítására, hogy potenciálisan jelentős árvízkockázat áll fenn, vagy előfordulása valószínűsíthető, és ezáltal a terület az 5.cikk (1) bekezdésében említettek közé sorolható. </t>
  </si>
  <si>
    <t>I</t>
  </si>
  <si>
    <t>N</t>
  </si>
  <si>
    <t>Hyperhivatkozás vagy referencia a kapcsolódó meta adat állományhoz vagy fájlhoz. 2000 karaktert engedélyez a specifikáláshoz vagy kapcsolódó metadathoz a hyperhivatkozáshoz vagy leíráshoz. Ezt kell alkalmazni, ha korlátozni szeretnénk valamilyen adatot.</t>
  </si>
  <si>
    <t>Speciális területi kód /SpecificAreaCode/</t>
  </si>
  <si>
    <t>Speciális terület neve /NameofSpecificArea/</t>
  </si>
  <si>
    <t>Elöntéstípushoz tartozó UNIQUE CODE 
/UNIQUECODE_FloodTypes/</t>
  </si>
  <si>
    <t>Alkalmazott cikkely /ArticleApplied/</t>
  </si>
  <si>
    <t>Elöntési esemény kódja /FloodEventCode/</t>
  </si>
  <si>
    <t>Elöntés típus
/TypeofFlood/</t>
  </si>
  <si>
    <t>4. Cikkely</t>
  </si>
  <si>
    <t>Ld. a lap alján</t>
  </si>
  <si>
    <r>
      <t xml:space="preserve">Elöntés forrása 
/Source of flooding/ </t>
    </r>
    <r>
      <rPr>
        <b/>
        <sz val="12"/>
        <color indexed="20"/>
        <rFont val="MS Sans Serif"/>
        <family val="2"/>
      </rPr>
      <t>*</t>
    </r>
  </si>
  <si>
    <t>Egyéb forrás 
/other source/</t>
  </si>
  <si>
    <r>
      <t xml:space="preserve">Elöntés működése 
/mechanism of flooding/ </t>
    </r>
    <r>
      <rPr>
        <b/>
        <sz val="12"/>
        <color indexed="20"/>
        <rFont val="MS Sans Serif"/>
        <family val="2"/>
      </rPr>
      <t>*</t>
    </r>
  </si>
  <si>
    <t>Egyéb működésű elöntés 
/other mechanism/</t>
  </si>
  <si>
    <r>
      <t xml:space="preserve">Elöntés jellemzői 
/characteristics of flooding/ </t>
    </r>
    <r>
      <rPr>
        <b/>
        <sz val="12"/>
        <color indexed="20"/>
        <rFont val="MS Sans Serif"/>
        <family val="2"/>
      </rPr>
      <t>*</t>
    </r>
  </si>
  <si>
    <t>Egyéb jellemzők 
/other characteristics/</t>
  </si>
  <si>
    <t>-</t>
  </si>
  <si>
    <t>Egyéb leírás /OtherDescription/</t>
  </si>
  <si>
    <r>
      <t xml:space="preserve">Előzetesen elöntéssel fenyegetett területek - Összefoglaló információk </t>
    </r>
    <r>
      <rPr>
        <sz val="11"/>
        <rFont val="Verdana"/>
        <family val="2"/>
      </rPr>
      <t>/PFRA Summary information/ Article applied table/</t>
    </r>
  </si>
  <si>
    <t>EU tervezési egység kód /EUUOM Code/</t>
  </si>
  <si>
    <t>Általános megközelítés /OverallApproach/</t>
  </si>
  <si>
    <t>Múltban bekövetkezett káros hatások /PastAdverseConsequences/</t>
  </si>
  <si>
    <t>Jelentős káros hatások /SignificantAdverseConsequences/</t>
  </si>
  <si>
    <t>Lehetséges káros hatások /PotentialAdverseConsequences/</t>
  </si>
  <si>
    <t>Hosszú távú fejlesztések /LongTermDevelopments/</t>
  </si>
  <si>
    <t>4.2(d) cikkely figyelmen kívül hagyása esetében
/NotConsideringIssuesArticle4_2_d</t>
  </si>
  <si>
    <t>Egyéb releváns információ
/OtherRelevantInformation/</t>
  </si>
  <si>
    <t>Nemzetközi információcsere
/InternationalInformationExchange/</t>
  </si>
  <si>
    <t>UNIQUECODE - Hatások
/UNIQUECODE_Consequence/</t>
  </si>
  <si>
    <t>Hatástípus
/TypeofConsequence/</t>
  </si>
  <si>
    <t>Egyéb hatás leírása
/OtherConsequenceDescription/</t>
  </si>
  <si>
    <t>Teljes kár mértéke
/Degree_TotalDamage/</t>
  </si>
  <si>
    <t>Teljes kár és a GDP aránya
/Degree_TotalDamageGDP/</t>
  </si>
  <si>
    <t>Teljes kár mértékének osztályozása
/Degree_TotalDamageClass/</t>
  </si>
  <si>
    <t>Egyéb kár leírása
/OtherDamageDescription/</t>
  </si>
  <si>
    <t>Összefoglaló 
/Summary/</t>
  </si>
  <si>
    <t>Halálesetek 
/Fatalities/</t>
  </si>
  <si>
    <t>Halálesetek leírása
/FatalitiesDescription/</t>
  </si>
  <si>
    <t>Nem volt haláleset</t>
  </si>
  <si>
    <t>Elöntés helyének kódja
/FloodLocationCode/</t>
  </si>
  <si>
    <t>Elöntés helyének neve
/FloodLocationName/</t>
  </si>
  <si>
    <t>Nemzetközi kapcsolat
/CrossBorderRelationship/</t>
  </si>
  <si>
    <t>Nemzetközi elöntési hely kód
/CrossBorderFloodLocationCode/</t>
  </si>
  <si>
    <t>EU felszíni víztest kód 
/EU surface water body code/</t>
  </si>
  <si>
    <t>Jelöljük I-vel, mint IGEN, ha az elöntés helyszíne vagy a UoM metszi az országhatárt.</t>
  </si>
  <si>
    <t>Elöntési hely kódja
/FloodLocationCode/</t>
  </si>
  <si>
    <t>Elönési esemény kódja
/FloodEventCode/</t>
  </si>
  <si>
    <t>Elöntési esemény elnevezése
/NameofFloodEvent/</t>
  </si>
  <si>
    <t>Elöntés kategóriája
/CategoryofFlood/</t>
  </si>
  <si>
    <t>Bekövetkezés dátuma
/DateofCommencement/</t>
  </si>
  <si>
    <t>Elöntés időtartama
/DurationofFlood/</t>
  </si>
  <si>
    <t>Lehet "múltban bekövetkezett" vagy "jövőbeli lehetséges elöntés".</t>
  </si>
  <si>
    <t>Felső-Tisza 1998. november</t>
  </si>
  <si>
    <t>1998. november 4.</t>
  </si>
  <si>
    <t>Elöntés területi kiterjedése
/Area/</t>
  </si>
  <si>
    <t>Elöntéssel érintett folyószakasz hossza
/Length/</t>
  </si>
  <si>
    <t>Visszatérési idő 
/Recurrence/</t>
  </si>
  <si>
    <t>Gyakoriság
/Frequency/</t>
  </si>
  <si>
    <t>Egyéb releváns információk
/OtherRelevantInformation/</t>
  </si>
  <si>
    <t>Elöntési esemény összefoglalója
/SummaryFloodEvent/</t>
  </si>
  <si>
    <r>
      <t xml:space="preserve">Elöntés helye WFD_SWB </t>
    </r>
    <r>
      <rPr>
        <sz val="11"/>
        <rFont val="Verdana"/>
        <family val="2"/>
      </rPr>
      <t>/Flood location WFD_SWB/</t>
    </r>
  </si>
  <si>
    <t>AEQ055</t>
  </si>
  <si>
    <r>
      <t xml:space="preserve">Kapcsolódó elöntési helyszínek
</t>
    </r>
    <r>
      <rPr>
        <sz val="11"/>
        <rFont val="Verdana"/>
        <family val="2"/>
      </rPr>
      <t>/Associated flood locations/</t>
    </r>
  </si>
  <si>
    <t>1998. November - Felső-Tisza</t>
  </si>
  <si>
    <t>Esőből</t>
  </si>
  <si>
    <t>Egyéb gyors beérkezési idejű</t>
  </si>
  <si>
    <t xml:space="preserve">Közepes beérkezési idejű </t>
  </si>
  <si>
    <t>Lassú beérkezési idejű</t>
  </si>
  <si>
    <t xml:space="preserve">Jelentéktelen (I), </t>
  </si>
  <si>
    <t>Uszadék szállítása</t>
  </si>
  <si>
    <t xml:space="preserve">Alacsony (L), </t>
  </si>
  <si>
    <t xml:space="preserve">Közepes (M), </t>
  </si>
  <si>
    <t xml:space="preserve">Magas (H), </t>
  </si>
  <si>
    <t xml:space="preserve">Nagyon magas (VH), </t>
  </si>
  <si>
    <t>Nem értelmezhető (NA),</t>
  </si>
  <si>
    <t>Ismeretlen (U)</t>
  </si>
  <si>
    <t>Igen(I)/Nem(N)/nincs adat (na)</t>
  </si>
  <si>
    <r>
      <t xml:space="preserve">Teljes kár mértéke
millió Ft
</t>
    </r>
    <r>
      <rPr>
        <sz val="13"/>
        <rFont val="Calibri"/>
        <family val="2"/>
      </rPr>
      <t>/Degree_Total Damage/</t>
    </r>
    <r>
      <rPr>
        <b/>
        <sz val="13"/>
        <rFont val="Calibri"/>
        <family val="2"/>
      </rPr>
      <t xml:space="preserve">
</t>
    </r>
  </si>
  <si>
    <r>
      <t xml:space="preserve">Teljes kár mértéke a GDP-hez viszonyítva **
</t>
    </r>
    <r>
      <rPr>
        <sz val="13"/>
        <rFont val="Calibri"/>
        <family val="2"/>
      </rPr>
      <t>/Degree_Total Damage GDP/</t>
    </r>
  </si>
  <si>
    <t>M</t>
  </si>
  <si>
    <t>na</t>
  </si>
  <si>
    <t>U</t>
  </si>
  <si>
    <t>H</t>
  </si>
  <si>
    <t>Kultuirális értékek</t>
  </si>
  <si>
    <t>Vidéki teürlethasználat/mezőgazdaság</t>
  </si>
  <si>
    <t>Védekezés költségei</t>
  </si>
  <si>
    <t>Okozott károk a védművekben</t>
  </si>
  <si>
    <t>százalék</t>
  </si>
  <si>
    <t>magyar</t>
  </si>
  <si>
    <r>
      <t xml:space="preserve">Fejlesztette </t>
    </r>
    <r>
      <rPr>
        <sz val="10"/>
        <rFont val="MS Sans Serif"/>
        <family val="0"/>
      </rPr>
      <t>/GeneratedBy/</t>
    </r>
  </si>
  <si>
    <r>
      <t xml:space="preserve">Teljes kár mértéke
Euró
</t>
    </r>
    <r>
      <rPr>
        <sz val="13"/>
        <rFont val="Calibri"/>
        <family val="2"/>
      </rPr>
      <t>/Degree_Total Damage/</t>
    </r>
    <r>
      <rPr>
        <b/>
        <sz val="13"/>
        <rFont val="Calibri"/>
        <family val="2"/>
      </rPr>
      <t xml:space="preserve">
</t>
    </r>
  </si>
  <si>
    <t>1 EUR=</t>
  </si>
  <si>
    <t>PFRA</t>
  </si>
  <si>
    <t>Email</t>
  </si>
  <si>
    <t>C_CD</t>
  </si>
  <si>
    <t>URL</t>
  </si>
  <si>
    <t>Flood no data</t>
  </si>
  <si>
    <t>PFRA - Előzetes kockázatbecslés</t>
  </si>
  <si>
    <t>Economic activity</t>
  </si>
  <si>
    <t>A saját Internet alapú információink beolvasztásához.</t>
  </si>
  <si>
    <t>A helység, vízgyűjtő vagy részvízgyűjtő neve.</t>
  </si>
  <si>
    <t>Az elöntési esemény egyedi kódja- összesen 40 karakter lehet.</t>
  </si>
  <si>
    <t>Az elöntési eseményhez kapcsolható elnevezés.</t>
  </si>
  <si>
    <t>Meg kell adni az elöntési időtartam hosszát napban, vagy a nap töredékében értve. Kivételek; -9999=ismeretlen, -8888=meghatározás alatt, -7777=nem alkalmazható.</t>
  </si>
  <si>
    <t>Elöntött terület kiterjedése km2-ben.</t>
  </si>
  <si>
    <t>A folyó elöntött szakaszának hossza km-ben.</t>
  </si>
  <si>
    <t>Listából kell kiválasztani</t>
  </si>
  <si>
    <t>Amennyiben lehetséges, meg kell adni a közvetlen elöntés hatására bekövetkező halálesetek számát.</t>
  </si>
  <si>
    <t>Meg kell adni a módszert, hogy hogyan vettük figyelembe a halálesetek számát. Értsd: hosszú vagy rövid távú sérülésekből fakadóan.</t>
  </si>
  <si>
    <t>Adott méretű elöntések között eltelt időátlag. Intervallumként is szerepelhet a jelentésben.  Kivételek; -9999=ismeretlen, -8888=meghatározás alatt, -7777=nem alkalmazható.</t>
  </si>
  <si>
    <t>Az elöntési esemény teljes kárösszege euróban. Intervallumként is megadható. Kivételek; -9999=ismeretlen, -8888=meghatározás alatt, -7777=nem alkalmazható.</t>
  </si>
  <si>
    <t>Teljes kár a következő kategóriákba sorolva: Jelentéktelen (I), Alacsony (L), Közepes (M), Magas (H), Nagyon magas (VH),  Nem értelmezhető (NA), Ismeretlen (U)</t>
  </si>
  <si>
    <t>Fluvial</t>
  </si>
  <si>
    <t>Pluvial</t>
  </si>
  <si>
    <t>Ground water</t>
  </si>
  <si>
    <t>Sea water</t>
  </si>
  <si>
    <t>Artificial water-bearing infrastructure</t>
  </si>
  <si>
    <t>Other</t>
  </si>
  <si>
    <t>No data available on the source of flooding</t>
  </si>
  <si>
    <t>Defence exceedance</t>
  </si>
  <si>
    <t>Natural exceedance</t>
  </si>
  <si>
    <t>Defence or infrastrucutral failure</t>
  </si>
  <si>
    <t>Blockage/restriction</t>
  </si>
  <si>
    <t>No data available on the mechanism of flooding</t>
  </si>
  <si>
    <t>Flash flood</t>
  </si>
  <si>
    <t>Snow melt flood</t>
  </si>
  <si>
    <t>Other rapid onset</t>
  </si>
  <si>
    <t>Slow onset flood</t>
  </si>
  <si>
    <t>Medium onset flood</t>
  </si>
  <si>
    <t>Debris flow</t>
  </si>
  <si>
    <t>Heigh velocity flow</t>
  </si>
  <si>
    <t>Deep flood,</t>
  </si>
  <si>
    <t>Other characteristics, or no special ch…?</t>
  </si>
  <si>
    <t>No data available on the characteristics of flooding</t>
  </si>
  <si>
    <t>*</t>
  </si>
  <si>
    <t>Folyami</t>
  </si>
  <si>
    <t xml:space="preserve">Talajvízből </t>
  </si>
  <si>
    <t>Tengeri</t>
  </si>
  <si>
    <t>Mesterséges víztartó infrastruktúra</t>
  </si>
  <si>
    <t>Egyéb</t>
  </si>
  <si>
    <t>Nincs rendelkezésre álló adat az elöntés forrására vonatkozóan</t>
  </si>
  <si>
    <t>Nincs rendelkezésre álló adat az elöntés mechanizmusára vonatkozóan</t>
  </si>
  <si>
    <t>Nincs rendelkezésre álló adat az elöntés jellemzésére vonatkozóan</t>
  </si>
  <si>
    <t>Természetes meghaladás</t>
  </si>
  <si>
    <t>Védmű meghágása</t>
  </si>
  <si>
    <t>Védműben vagy infrastruktúrában esett meghibásodás</t>
  </si>
  <si>
    <t>Elzárás/akadályozás</t>
  </si>
  <si>
    <t>Hirtelen elöntés</t>
  </si>
  <si>
    <t>Hóolvadásból számrazó elöntés</t>
  </si>
  <si>
    <t>Nagy sebességű áradás</t>
  </si>
  <si>
    <t>Mély árvíz</t>
  </si>
  <si>
    <t>Egyéb jellemző, vagy nincs speciális je…?</t>
  </si>
  <si>
    <t>Adverse consequence to human health</t>
  </si>
  <si>
    <t>Community</t>
  </si>
  <si>
    <t>Not applicable</t>
  </si>
  <si>
    <t>Nem értelmezhető</t>
  </si>
  <si>
    <t>Káros hatás az emberi egészségre</t>
  </si>
  <si>
    <t>Közösségi</t>
  </si>
  <si>
    <t>(Social)</t>
  </si>
  <si>
    <t>(Társadalmi)</t>
  </si>
  <si>
    <t>Víztest állapota</t>
  </si>
  <si>
    <t>Védett területek</t>
  </si>
  <si>
    <t>Szennyezőforrások</t>
  </si>
  <si>
    <t>Egyéb lehetséges káros környezeti hatások</t>
  </si>
  <si>
    <t>Waterbody status</t>
  </si>
  <si>
    <t>Protected areas</t>
  </si>
  <si>
    <t>Pollution sources</t>
  </si>
  <si>
    <t>Other potencial adverse environmental impacts</t>
  </si>
  <si>
    <t xml:space="preserve">Táj </t>
  </si>
  <si>
    <t>Cultural assets</t>
  </si>
  <si>
    <t>Landscape</t>
  </si>
  <si>
    <t>Property</t>
  </si>
  <si>
    <t>Infrastrucutre</t>
  </si>
  <si>
    <t>Rural land use</t>
  </si>
  <si>
    <t>Tulajdon/vagyon</t>
  </si>
  <si>
    <t>Infrastruktúra</t>
  </si>
  <si>
    <t>Gazdasági tevékenység</t>
  </si>
  <si>
    <t>Előfordult hatások</t>
  </si>
  <si>
    <t>Káros hatások értékelése</t>
  </si>
  <si>
    <t>Other #2</t>
  </si>
  <si>
    <t>Egyéb #2</t>
  </si>
  <si>
    <t>millió Ft</t>
  </si>
  <si>
    <t>ÖSSZ</t>
  </si>
  <si>
    <t xml:space="preserve">A Tagállamok dönthetnek úgy, hogy nem vállalják az előzetes árvízkockázat-értékelést, amelyre a 4. cikkely utalt, azon vízgyűjtők, részvízgyűjtők esetében, ahol  2010. december 22-ét megelőzően az ezen irányelv vonatkozó rendelkezéseinek megfelelő árvízveszélytérképek és árvízkockázati térképek elkészítéséről, valamint árvízkockázat-kezelési tervek létrehozásáról határoztak. </t>
  </si>
  <si>
    <t xml:space="preserve">A speciális területre vonatkozó egyedi kód - legfeljebb 40 karakter. Annak érdekében szükséges, hogy a térképi állományok és xml sémában közölt információk között a kapcsolat biztosítva legyen. </t>
  </si>
  <si>
    <t>A helység, a vízgyűjtő, a részvízgyűjtő vagy egyéb területek elnevezése, amely 4. cikkellyel áll kapcsoaltban.</t>
  </si>
  <si>
    <t xml:space="preserve">FELTÉTELESEN Készítsen egy leírást abban az esetben, ha az árvíz típus az 'Egyéb' (A16) Források címszó alatt szerepel a listában. </t>
  </si>
  <si>
    <t xml:space="preserve">FELTÉTELESEN Készítsen egy leírást abban az esetben, ha az árvíz típus az 'Egyéb' (A25) Mechanizmusok címszó alatt szerepel a listában. </t>
  </si>
  <si>
    <t xml:space="preserve">FELTÉTELESEN Készítsen egy leírást abban az esetben, ha az árvíz típus az 'Egyéb' (A39) Jellemzők címszó alatt szerepel a listában. </t>
  </si>
  <si>
    <t>Egyedi EU kód a Tervezési Egységre (TE). Hozzá kell adni a két betűs ISO ország kódot a Tagállam egyedi azonosítójához - összesen 42 karakter lehet. Ha a TE ugyanaz, mint a WFD RBD-ben, akkor az EURBD kódot kell használni a TE-re.</t>
  </si>
  <si>
    <t>Az általános megközelítés és a módszertan összefoglalása (kevesebb, mint 10 000 karakter), amelyet arra alkalmaztak, hogy a PFRA-t meghatározzák, vagy, hogy a 13.1(a) cikkelynek eleget tegyenek.</t>
  </si>
  <si>
    <t>A múltban bekövetkezett elöntések azonosítására, becslésére és káros hatásaik becslésére vonatkozó módszertan és az alkalmazott kritériumok  összefoglalója (kevesebb, mint 5000 karakter). Az összefoglaló vonatkozik az olyan elöntések becslésére, amelyek előfordulási valószínűsége releváns marad.</t>
  </si>
  <si>
    <t xml:space="preserve">Összefoglaló (kevesebb, mint 5000 karakter) a módszertanról és arról a kritérium rendszerről, ami alapján beazonosították és becsülték a jelentős árvízi eseményt, amely a múltban következett be, és amelynek jelentős káros következményei lehetnek a jövőben is. </t>
  </si>
  <si>
    <t>A jövőben lehetségesen előforduló elöntések azonosítására, becslésére és káros hatásaik becslésére vonatkozó módszertan és az alkalmazott kritérium összefoglalója (kevesebb, mint 5000 karakter) .</t>
  </si>
  <si>
    <t>4.2(d) cikkely
/IssuesArticle4_2_d/</t>
  </si>
  <si>
    <t>a lista bővíthető további sorokkal</t>
  </si>
  <si>
    <t>1998-as árvízi esemény</t>
  </si>
  <si>
    <t>Part 1</t>
  </si>
  <si>
    <t>Part 2</t>
  </si>
  <si>
    <t>Part 3</t>
  </si>
  <si>
    <t>KÖVÍZIG</t>
  </si>
  <si>
    <t>Önkormányzatok</t>
  </si>
  <si>
    <t>Honvédség, rendőrség, közigazgatás, polgári védelem, határőrség</t>
  </si>
  <si>
    <t>1965 Dunai árvíz</t>
  </si>
  <si>
    <t>1970 Tiszai árvíz</t>
  </si>
  <si>
    <t>2000 Tiszai árvíz</t>
  </si>
  <si>
    <t>2001 Tiszai árvíz</t>
  </si>
  <si>
    <t>2006. január - július belvíz Tisza rész-vízgyűjtő</t>
  </si>
  <si>
    <t>2010. töltésezetlen vízfolyások Tisza rész-vízgyűjtő</t>
  </si>
  <si>
    <t>2010. töltésezetlen vízfolyások Duna rész-vízgyűjtő</t>
  </si>
  <si>
    <t>2010. töltésezetlen vízfolyások Dráva rész-vízgyűjtő</t>
  </si>
  <si>
    <t xml:space="preserve">Nem volt a védett területen elöntés </t>
  </si>
  <si>
    <t>VKKI</t>
  </si>
  <si>
    <t xml:space="preserve">Magyarország területén domborzati, vízrajzi adottságaiból adódóan rendkívül sok árvízi (töltésezett folyók menti, belvízi és töltésezetlen vízfolyások menti) esemény következett be, amelyekről valamilyen történelmi feljegyzés, illetőleg valamilyen részletezettségű jelentés készült. 
Tekintettel ezen események nagy számára, jelentős árvízi eseménynek az elmúlt 50 évből az olyan eseményeket minősítettük, amelyek a VKI által meghatározott rész-vízgyűjtők szempontjából a teljes rész-vízgyűjtőre jelentős hatással volt az emberi egészségre (halálesetet, életveszélyt okozott, veszélyeztette az egészségügyi ellátás biztosítását, esetleges fertőzés veszéllyel járt), a környezetre, veszélyeztetett, vagy károsított kulturális örökséget, hátráltatta a gazdasági tevékenységet, vagy jelentős gazdasági kárt okozott a következők szerint:
• a töltésezett folyók töltésein gátszakadás következett be, ezáltal elöntésre kerültek védett területek,
• a töltésezett folyók töltésein gátszakadás nem következett be, azonban jelentős védekezési beavatkozást igényelt a gátszakadás elkerülése, jellemzően olyan árvizek esetében, amikor a kialakult árvíz szintje megközelítette, vagy elérte az LNV-t, vagy a MÁSZ-t, illetve tartósságából adódóan gátszakadást előidézhető árvízi jelenségek alakultak ki,
• belvízi elöntések esetében az elöntött terület, a védekezési időszak hossza kiemelkedik az eseménysorból
• töltésezetlen vízfolyások estében pedig az elöntés települések belterületét érintette, ott jelentős káresemények következtek be.
</t>
  </si>
  <si>
    <t>1970. évi Tisza-völgyi árvíz</t>
  </si>
  <si>
    <t>518 km2 a gátszakadásból kitört víz által elöntött terület (90000 kat.hold) Magyarországon</t>
  </si>
  <si>
    <t>50 km</t>
  </si>
  <si>
    <t xml:space="preserve">1998 tavasza és nyara csapadékos volt, a Tisza vízgyűjtő mellékfolyóin (Felső-Tisza, Túr, Szamos, Kraszna, Körösök, Berettyó, Maros, Bodrog) sorozatos - esetenként jelentős méretű -árhullámok követték egymást. 1998. szeptember-októberben a Felső-Tisza vízgyűjtő területén szinte szünet nélkül, naponta esett az eső. Október végén egy heves árhullám alakult ki, amelynek tetőzése még csak Vásárosnamény térségében járt, amikor a november 4-i és 5-i esők létrehozták a második - a fő - árhullámot. A Tisza kárpátaljai szakaszán a tetőzések többnyire az eddigi legmagasabb értékeket meghaladták, vagy azok közelében voltak. A magyar-ukrán országhatár közelében töltésszakadások következtek be. A mellékfolyók árhullámai végigsöpörtek a völgyekben és hatalmas pusztítást okoztak: Kárpátalján - nem hivatalos adatok szerint - összesen 236 település szenvedett kárt az árvíztől, 118 települést árasztott el teljesen, 39.600 épületet öntött el a víz, lerombolt 22 hidat, megsérült 340 km közút. Az árvíznek halálos áldozatai voltak.
Az árhullám Tiszabecsnél 708 cm-es tetőző értéket elérve, 28 cm-rel lépte túl az eddigi LNV-t, Tivadarnál ez a túllépés 93 cm volt és az árvíz szintje egészen Záhonyig meghaladta az LNV-t. Tivadarnál a tetőző vízhozam mért értéke 3570 m3/s, minden eddig mért értéket meghaladó volt. Szélsőséges árvízi helyzet alakult ki a Tisza és a Bodrog összefolyásánál. A tiszai visszaduzzasztásnak és a Bodrog árhullámának együttes hatására Sárospataknál a novemberi tetőzés csak 4 cm-rel maradt el az 1979. évi történelmi csúcstól.
Az árhullám 872 cm-es tetőzése Tokajban csak 8 cm-rel volt alacsonyabb az 1979. évi LNV-nél. Az árhullám tetőzése Tokaj és Szolnok között rekord-hosszúságúnak számító 10 napig tartott, mindenütt megközelítette az addigi LNV-t (Szolnoknál pl. 12 cm-re). A Tisza középső szakaszán, Tokaj és Csongrád között - a hosszan tartó árvízi terhelés miatt - tartósan magas, az eddig mért legnagyobb vízállást megközelítő árhullám ellen kellett védekezni. Az 1998. novemberi árhullám levonulása idején egyidejűleg 1520 km hosszon kellett árvízvédelmi készültséget - ezen belül rendkívüli készültséget is - tartani. A Felső-Tiszán a töltéskorona magasságát meghaladó vízszint ellen kellett védekezni 43 km hosszon.
1998. november 05-én 11.45 órakor a rendkívüli árvízvédelmi készültség lett elrendelve a a tiszai védvonalakra, illetve a Lónyay-főcsatornára, továbbá a Szamos és Kraszna torkolati szakaszának védvonalaira.
A védekezésben résztvevők közös erőfeszítése révén sikerült a katasztrófát, a meghágásból esetleg bekövetkező gátszakadást elhárítani. E szakaszon több mint 4 km hosszúságban 10-50 cm, helyenként 70 cm-es vízszintet tartottak a nyúlgátak a töltéskoronája felett. További 1,5 km hosszon 0-50 cm közötti volt csak a biztonság a korona alatt.
November 06-án este, illetve éjszaka - az árhullám vonulásával párhuzamosan - már a Tiszakóród-Olcsvaapáti és Tarpa-Vásárosnamény közötti szakaszon kellett vízátbukás és töltéscsúszás és egyéb káros jelenségek ellen védekezni. E szakaszokon közel 5 km hosszúságban színelt, illetve haladta meg a töltéskorona szintjét az árhullám tetőző vízállása, s további közel 34 km hosszan 0-50 cm-re közelítette meg azt. A nyúlgátépítés mellett a gátak állékonyságának megőrzése érdekében e védvonalakon már bordás megtámasztás készítése, buzgár elleni védekezés is szükséges volt.
A védekezés során a töltéskoronában elsősorban a közlekedés (homokzsákok behordása), a homokzsákok töltéséhez anyag nyerése a mentett oldali koronaélből, a nyúlgátak építése, a rézsűben a vízátfolyások miatti erózió, a szállítóeszközök, valamint a homokzsákok koronára feljuttatása okozták a legnagyobb károkat.
  A védekezés során 19 000 fm-en épült nyúlgát, 7500 fm-en bordás megtámasztás, illetve mintegy 20 000 m2 felületen került kialakításra hullámverés elleni védelem.
 A töltéstartozékokban, műszaki berendezésekben, a stabilizált és stabilizálatlan megközelítő utakban is keletkeztek károk. A fővédvonalak terhelésének csökkentése érdekében szükségessé vált a nyárigátak megnyitása a mögöttük rekedt víz mielőbbi visszavezetése, ezért öt helyen nyílást robbantottak rajtuk. Szükséges volt a robbantási helyek helyreállítása.
 A védekezés teljes költsége 1,3 milliárd Ft volt. A védművekben keletkezett károk értéke összesen 1,1 milliárd Ft, a számszerűsíthető kár 4,2 milliárd Ft. 
Ha az árvizet nem sikerül szabályozott körülmények között levezetni és árvízi elöntésre kerül sor, akkor a töltésszakadás helyétől függően több település kerül víz alá, ezáltal jelentős károk keletkezhetnek az érintett épületekben, az ott élő emberek személyes vagyonában, illetve ezen felül jelentős ökológiai károk is kialakulhatnak. A sikeres árvízvédekezéssel megakadályozott kár 57 milliárd Ft volt, aminek újraelőállítási értéke 145 millárd Ft. 
</t>
  </si>
  <si>
    <t>2001. évi Tisza-völgyi árvíz</t>
  </si>
  <si>
    <t>1999. november</t>
  </si>
  <si>
    <t>180 nap</t>
  </si>
  <si>
    <t>Múltban bekövetkezett elöntés</t>
  </si>
  <si>
    <t>Nem releváns</t>
  </si>
  <si>
    <t>1999-2000 évi belvíz</t>
  </si>
  <si>
    <t>1965. évi dunai árvíz</t>
  </si>
  <si>
    <t>1965. március</t>
  </si>
  <si>
    <t xml:space="preserve">
Nem volt a védett területen elöntés </t>
  </si>
  <si>
    <t xml:space="preserve">A múltban bekövetkezett jelentős árvízi események azonosítására alkalmazott kritérium rendszer az adott blokkban került ismertetésre.
Az 1998-es Tisza-völgyi árvíz jelentős káros hatásokkal bírt nem csak az adott rész-vízgyűjtőre, hanem az egész országra. Bár töltésszakadásokra nem került sor, azonban az árhullám a folyó magyarországi szakaszán 100 km hosszon magasabb szinten tetőzött minden addig előfordult árvíznél. Az árhullám következtében a töltések mentén olyan árvízi jelenségek alakultak ki, amelyek védekezés nélkül gátszakadáshoz vezettek volna. A védekezési munka országos összefogást igényelt. Az árhullám halálesetet nem okozott, azonban a védekezés során kialakult útlezárások miatt veszélyeztette az egészségügyi ellátást, gátszakadás esetén fertőzésveszéllyel járt volna, továbbá jelentős gazdasági kárt okozott.
 A védekezés teljes költsége 1,3 milliárd Ft volt. A védművekben keletkezett károk értéke összesen 1,1 milliárd Ft, a számszerűsíthető kár 4,2 milliárd Ft. 
Ha az árvizet nem sikerül szabályozott körülmények között levezetni és árvízi elöntésre kerül sor, akkor a töltésszakadás helyétől függően több település kerül víz alá, ezáltal jelentős károk keletkezhetnek az érintett épületekben, az ott élő emberek személyes vagyonában, illetve ezen felül jelentős ökológiai károk is kialakulhatnak. A sikeres árvízvédekezéssel megakadályozott kár 57 milliárd Ft volt, aminek újraelőállítási értéke 145 millárd Ft. 
</t>
  </si>
  <si>
    <t>VH</t>
  </si>
  <si>
    <t xml:space="preserve">A károk pontos értékéről nem áll rendelkezésre információ, azonban az árvíz jelentős káros hatásokkal bírt nem csak az adott rész-vízgyűjtőre, hanem az egész országra. Bár töltésszakadásokra nem került sor, azonban az árhullám a folyó magyarországi szakaszán 100 km hosszon magasabb szinten tetőzött minden addig előfordult árvíznél. Az árhullám következtében a töltések mentén olyan árvízi jelenségek alakultak ki, amelyek védekezés nélkül gátszakadáshoz vezettek volna. A védekezési munka országos összefogást igényelt. Az árhullám halálesetet nem okozott, azonban a védekezés során kialakult útlezárások miatt veszélyeztette az egészségügyi ellátást, gátszakadás esetén fertőzésveszéllyel járt volna, továbbá jelentős gazdasági kárt okozott.
 A védekezés teljes költsége 1,3 milliárd Ft volt. A védművekben keletkezett károk értéke összesen 1,1 milliárd Ft, a számszerűsíthető kár 4,2 milliárd Ft. 
Ha az árvizet nem sikerül szabályozott körülmények között levezetni és árvízi elöntésre kerül sor, akkor a töltésszakadás helyétől függően több település kerül víz alá, ezáltal jelentős károk keletkezhetnek az érintett épületekben, az ott élő emberek személyes vagyonában, illetve ezen felül jelentős ökológiai károk is kialakulhatnak. A sikeres árvízvédekezéssel megakadályozott kár 57 milliárd Ft volt, aminek újraelőállítási értéke 145 millárd Ft. </t>
  </si>
  <si>
    <t>A vízügyi igazgatóságok zárójelentései alapján.</t>
  </si>
  <si>
    <t>A 2001 évi felső-tiszai árvízről készült könyv és a vízügyi igazgatóságok zárójelentései alapján.</t>
  </si>
  <si>
    <t>A 2006. évi árvizek krónikája - A Duna és a Tisza szorításában ISBN 978 963 06 2092 5 könyv és a vízügyi igazgatóságok zárójelentései alapján.</t>
  </si>
  <si>
    <t xml:space="preserve">A Tisza és mellékfolyóinak vízgyűjtőjén, 2000 március végén és április elején kialakult jelentős csapadék és a felmelegedéssel együtt járó hóolvadás következtében a Tiszán és valamennyi mellékfolyóján jelentős áradás következett be. A Bodrogon, a Szamoson, a Krasznán, a Sajón, a Tarnán, a Zagyván (ahol a szükségtározók is megnyitásra kerültek), a Fehér-Körösön (itt csak a román oldali szakadás miatt nem került sor a Kisdelta szükségtározó megnyitására), a Fekete-Körösön, a Kettős- és a Hármas-Körösön, a Sebes-Körösön és a Maroson alakult ki jelentős, a legnagyobb vízszintet (LNV) meghaladó, illetve megközelítő árhullám. A kialakult súlyos árvízi helyzetre való tekintettel a Kormány április 8-án 22 órától elrendelte a veszélyhelyzetet és a rendkívüli védelmi fokozatot 1342 km hosszú védvonalon. Április 18-án a rendkívüli védelmi fokozatot kiterjesztették a Tisza Csongrád-déli országhatár közötti szakaszára, valamint a Hármas-Körös torkolati szakaszára is, így ez a hossz 1614 km-re nőtt.
Az árvízszint a Tiszán Tiszabercel (+4 cm) és Mindszent (+18 cm) között meghaladta az eddig mért legmagasabb vízszintet. A legnagyobb mértékben ez Tiszaugnál (+88 cm) és Szolnoknál (+67 cm) következett be. Ez azt jelentette, hogy 350 km hosszúságban a Tiszán – nem beszélve a mellékfolyókról, ahol a Tisza visszaduzzasztó hatása miatt szintén rekordot döntő vízszintek alakultak ki (Lónyay-főcsatorna, Sajó, Zagyva, Hármas-Körös)– addig nem észlelt magasságú víz ellen kellett védekezni. De nem csak az árvíz magassága, hanem a tartóssága is rendkívüli volt. Tokajnál még csak 4 napig, míg Szolnoknál már 18 napig volt magasabb a víz a korábbi rekordoknál. 
A Zagyván a jásztelki szelvényben előre jelzett LNV-t meghaladó vízállás miatt, a nagyobb kár elkerülése érdekében szükségessé vált a jásztelki szükségtározó, majd a Tarnán a Borsóhalmi öblözet vésztározókénti megnyitása. A várható szolnoki vízállásra való tekintettel Szolnok város belterületén azon építmények lebontásra kerültek, amelyek az 1999. évi védekezés tapasztalatai alapján lehetetlenné tették volna a belterület megvédését. Szolnok város belterületén, a Tisza jobb parton és a Zagyván szinte a teljes szakaszon magassági hiány miatti védekezésre volt szükség. A Tisza alsó szakasza mentén visszabontották az Alpári nyárigátat, valamint a csongrádi körtöltést a lefolyási viszonyok javítása érdekében. A középső szakasz tetőzése előtt 2 nappal jelentkezett a védekezés egyik legkritikusabb jelensége Szolnokon, a régi 4-es út Kertvárosi szakaszán. A gátőrház mellett beszakadt a töltéskoronán lévő úttest és a mentett oldalon igen erős csurgás indult meg. A veszélyes jelenség azonnali beavatkozást igényelt. A vízoldali korona élben Cs-2-es lemezek verése, majd a vízoldalon lévő kerékpárút töltése és az, útburkolat között Larsen szádlemezek verése indult meg, közben a beszakadt úttestet közel 80 m3 homokos kaviccsal töltötték fel.
Az árvízi jelenségek (szivárgó- és fakadó vizek, csurgások, buzgárok, átázás okozta felpuhulás, rézsűcsúszások) folyamatosan jelentkeztek, áradó és apadó ágban egyaránt. A legtöbb rézsűcsúszás-hámlás Tiszasüly-Nagykörű közötti térségben jelentkezett, de Tiszakécske-Lakitelek között, Pusztataskony térségében is több helyen előfordult ez a veszélyes jelenség.
A Bodrog jp-on Sárospatak-bodroghalászi településrészének védelmére homokzsákokból és földből ideiglenes védművet kellet kiépíteni a városi szennyvíztisztító telep üzemi útja alatt átszivárgó vizek lokalizálására. 
A Bodrog jp-i nyílt ártéri településeken az árvízi elöntés ellen csak helyi védekezési munkálatok folytak, az árvíz mentesítési rendszer teljes hiányában csak kisebb lokalizálásokra volt lehetőség és az értékek mentése történt. Zalkod község Bodrog-zúgi hullámtéri területre eső belterületi részének mentesítésére ideiglenes védelmi rendszer kiépítésére került sor, homokzsákból épített nyúlgát építésével. 
Ebben az évben sikerült az árvizet a töltések között tartani, sehol nem következett be árvíz okozta elöntés, viszont az árvíz és árvízvédekezés során mind az árvízvédelmi létesítményekben, mind a partokban, partvédelmi művekben jelentős károk keletkeztek, mint például mederpart leszakadás, árvízvédelmi töltés vízoldali rézsűjének suvadása, sorompók, töltéstartozékok sérülése anyagszállítás során, csurgások miatti töltéskárosodás, töltéskorona és előtér megrongálódása a rajtuk való közlekedés miatt, partbiztosítások megcsúszása, parthátrálás, medersuvadás.
A 2000. évi árvízvédekezés során 310 km-en kellett ideiglenes töltésmagasítást építeni, 350 km-en jelentkezett fakadóvíz, 1100 helyen észleltek csurgást, 127 buzgár ellen kellett védekezni és 26 helyen, összesen 950 m hosszban csúszott meg a töltés, amelyet homokzsák bordákkal kellett megtámasztani. 
Az árvízi helyzet a Tisza középső szakaszán települések lakóinak kitelepítését igényelte.
A védekezés teljes költsége 8,7 milliárd Ft volt, a károk értéke nem ismert. 
</t>
  </si>
  <si>
    <t xml:space="preserve">A múltban bekövetkezett jelentős árvízi események azonosítására alkalmazott kritérium rendszer az adott blokkban került ismertetésre.
A 2000. évi Tisza-völgyi árvíz jelentős káros hatásokkal bírt nem csak az adott rész-vízgyűjtőre, hanem az egész országra. Bár töltésszakadásokra nem került sor, azonban az árhullám a folyó magyarországi szakaszán 310 km hosszon magasabb szinten tetőzött minden addig előfordult árvíznél. Az árhullám következtében a töltések mentén olyan árvízi jelenségek alakultak ki, amelyek védekezés nélkül gátszakadáshoz vezettek volna. A védekezési munka országos összefogást igényelt. Az árhullám halálesetet nem okozott, azonban a védekezés során kialakult útlezárások miatt veszélyeztette az egészségügyi ellátást, gátszakadás esetén fertőzésveszéllyel járt volna, továbbá jelentős gazdasági kárt okozott.
A 2000. évi árvízvédekezés során 310 km-en kellett ideiglenes töltésmagasítást építeni, 350 km-en jelentkezett fakadóvíz, 1100 helyen észleltek csurgást, 127 buzgár ellen kellett védekezni és 26 helyen, összesen 950 m hosszban csúszott meg a töltés, amelyet homokzsák bordákkal kellett megtámasztani. 
Az árvízi helyzet a Tisza középső szakaszán települések lakóinak kitelepítését igényelte.
A védekezés teljes költsége 8,7 milliárd Ft volt, a károk értéke nem ismert. 
</t>
  </si>
  <si>
    <t xml:space="preserve">A károk pontos értékéről nem áll rendelkezésre információ, azonban a 2000. évi Tisza-völgyi árvíz jelentős káros hatásokkal bírt nem csak az adott rész-vízgyűjtőre, hanem az egész országra. Bár töltésszakadásokra nem került sor, azonban az árhullám a folyó magyarországi szakaszán 310 km hosszon magasabb szinten tetőzött minden addig előfordult árvíznél. Az árhullám következtében a töltések mentén olyan árvízi jelenségek alakultak ki, amelyek védekezés nélkül gátszakadáshoz vezettek volna. A védekezési munka országos összefogást igényelt. Az árhullám halálesetet nem okozott, azonban a védekezés során kialakult útlezárások miatt veszélyeztette az egészségügyi ellátást, gátszakadás esetén fertőzésveszéllyel járt volna, továbbá jelentős gazdasági kárt okozott.
A 2000. évi árvízvédekezés során 310 km-en kellett ideiglenes töltésmagasítást építeni, 350 km-en jelentkezett fakadóvíz, 1100 helyen észleltek csurgást, 127 buzgár ellen kellett védekezni és 26 helyen, összesen 950 m hosszban csúszott meg a töltés, amelyet homokzsák bordákkal kellett megtámasztani. 
Az árvízi helyzet a Tisza középső szakaszán települések lakóinak kitelepítését igényelte.
A védekezés teljes költsége 8,7 milliárd Ft volt, a károk értéke nem ismert. </t>
  </si>
  <si>
    <t>2000. március</t>
  </si>
  <si>
    <t>2000. évi Tisza-völgyi árvíz</t>
  </si>
  <si>
    <t xml:space="preserve">A múltban bekövetkezett jelentős árvízi események azonosítására alkalmazott kritérium rendszer az adott blokkban került ismertetésre.
A 2001-es Tisza-völgyi árvíz jelentős káros hatásokkal bírt nem csak az adott rész-vízgyűjtőre, hanem az egész országra. Töltésszakadásokra is sor került a Tisza folyón a Beregi öblözet területén, illetve a Túr menti vízátfolyásokból keletkeztek elöntések. Továbbá az árhullám a folyó más magyarországi szakaszain jelentős hosszon magasabb szinten tetőzött minden addig előfordult jégmentes árvíznél. Az árhullám következtében a töltések mentén ezeken a szakaszokon olyan árvízi jelenségek alakultak ki, amelyek védekezés nélkül további gátszakadáshoz vezettek volna. A védekezési munka országos összefogást igényelt. Az árhullám halálesetet nem okozott, azonban az elöntések és a védekezés során kialakult útlezárások miatt tovább veszélyeztette az egészségügyi ellátást, fertőzésveszéllyel járt, továbbá jelentős gazdasági kárt okozott.
A gátszakadásból és átfolyásokból származó víz a Palád-patak mentén 35 km2 ,a Túr bal partján, Sonkád térségében 40 km2  a Beregben magyar területen maximálisan 260 km2-t, az ukrán oldalon 60 km2-t öntött el.
A Bereg 20 településéből 11191 embert telepítettek ki. A lokalizálással az irányított vízlevezetéssel volt elérhető, hogy a beregi öblözet településeiből csak kilenc került elöntés alá (Csaroda, Geregelyiugornya, Gelénes, Gulács, Hetefejércse, Jánd, Tarpa, Tákos, Vámosatya).
A védekezés során kiépült összesen 42 km nyúlgát (ebből 30 km március 5-6-án), 2430 m bordás megtámasztás, 4500 m hosszon hullámverés elleni védelem. A belterületek védelmére lokalizációs vonalak épültek a Beregben 9, a Tisza-Szamos közben 7 településnél, összesen 50 km hosszan. Az elöntött területek szivattyús víztelenítésére 115 db szivattyú üzemelt, összesen 14 m3/s kapacitással. A védekezésben, csúcsban több mint 15 ezer ember, 543 db közúti jármű, 111 db építőipari gép, 21 db vízi jármű, 12 db helikopter, 15 db kétéltű katonai szállítójármű vett részt. Felhasználtak – többek között – 2,6 millió homokzsákot, 100 ezer m2 terfilt és 200 ezer db fáklyát.
A védekezési munkálatok után megkezdődtek a helyreállítások. A megrongálódott töltésszakaszokat helyreállították, további fejlesztéseket végeztek rajtuk. Az összedőlt házak helyett újakat épített a Kormány. A védekezés és helyreállítás teljes költsége 60 milliárd forint volt 2001. évi árszinten.
</t>
  </si>
  <si>
    <t>395 km2</t>
  </si>
  <si>
    <t xml:space="preserve"> 80 km</t>
  </si>
  <si>
    <t>A 2001-es Tisza-völgyi árvíz jelentős káros hatásokkal bírt nem csak az adott rész-vízgyűjtőre, hanem az egész országra. Töltésszakadásokra is sor került a Tisza folyón a Beregi öblözet területén, illetve a Túr menti vízátfolyásokból keletkeztek elöntések. Továbbá az árhullám a folyó más magyarországi szakaszain jelentős hosszon magasabb szinten tetőzött minden addig előfordult jégmentes árvíznél. Az árhullám következtében a töltések mentén ezeken a szakaszokon olyan árvízi jelenségek alakultak ki, amelyek védekezés nélkül további gátszakadáshoz vezettek volna. A védekezési munka országos összefogást igényelt. Az árhullám halálesetet nem okozott, azonban az elöntések és a védekezés során kialakult útlezárások miatt tovább veszélyeztette az egészségügyi ellátást, fertőzésveszéllyel járt, továbbá jelentős gazdasági kárt okozott.
A gátszakadásból és átfolyásokból származó víz a Palád-patak mentén 35 km2 ,a Túr bal partján, Sonkád térségében 40 km2  a Beregben magyar területen maximálisan 260 km2-t, az ukrán oldalon 60 km2-t öntött el.
A Bereg 20 településéből 11191 embert telepítettek ki. A lokalizálással az irányított vízlevezetéssel volt elérhető, hogy a beregi öblözet településeiből csak kilenc került elöntés alá (Csaroda, Geregelyiugornya, Gelénes, Gulács, Hetefejércse, Jánd, Tarpa, Tákos, Vámosatya).
A védekezés során kiépült összesen 42 km nyúlgát (ebből 30 km március 5-6-án), 2430 m bordás megtámasztás, 4500 m hosszon hullámverés elleni védelem. A belterületek védelmére lokalizációs vonalak épültek a Beregben 9, a Tisza-Szamos közben 7 településnél, összesen 50 km hosszan. Az elöntött területek szivattyús víztelenítésére 115 db szivattyú üzemelt, összesen 14 m3/s kapacitással. A védekezésben, csúcsban több mint 15 ezer ember, 543 db közúti jármű, 111 db építőipari gép, 21 db vízi jármű, 12 db helikopter, 15 db kétéltű katonai szállítójármű vett részt. Felhasználtak – többek között – 2,6 millió homokzsákot, 100 ezer m2 terfilt és 200 ezer db fáklyát.
A védekezési munkálatok után megkezdődtek a helyreállítások. A megrongálódott töltésszakaszokat helyreállították, további fejlesztéseket végeztek rajtuk. Az összedőlt házak helyett újakat épített a Kormány. A védekezés és helyreállítás teljes költsége 60 milliárd forint volt 2001. évi árszinten.</t>
  </si>
  <si>
    <t>2001. március 6.</t>
  </si>
  <si>
    <t>1999. november- 2000. május belvíz Tisza, Duna rész-vízgyűjtő</t>
  </si>
  <si>
    <t xml:space="preserve">A múltban bekövetkezett jelentős árvízi események azonosítására alkalmazott kritérium rendszer az adott blokkban került ismertetésre.
A 1999/2000 évi belvíz minden idők legnagyobb belvizei közé tartozott, nemcsak az elöntés nagysága, de annak tartóssága is rendkívüli volt. 
A legnagyobb elöntések az Alföld középső és déli felén alakultak ki, mégpedig 2000 legelső napjaiban, illetve a Közép-Tisza völgyében február elején. Az elöntési maximum a Tisza alsó szakaszának térségében meghaladta a 100 000 hektárt, a Tisza középső szakaszának térségében kb. 70 000 hektár, a Kőrösök mentén kb. 60 000 hektár volt. Az Alföld északi felén ez alkalommal csekélyebb elöntések keletkeztek, s azok maximumai időben eltolódva, 2000 februárjában, illetve a Felső-Tisza vidékén április elején alakultak ki. 
Az egyidejű legnagyobb elöntést 2000 legelső napjaiban regisztrálták, február elején volt egy másodmaximum, április elején pedig egy kisebb harmadik hullám. Az összes elöntés (az igazgatósági maximumok összege) a Tisza-völgyében 325 000 hektárt, 3250 km2-t, a Duna-völgyében, illetve a dunántúli területeken 35 000 hektárt, 350 km2-t, összesen  3600 km2-t tett ki. 
A bekövetkezett károk összegéről nincs információ.
 A védekezési munka országos összefogást igényelt. Az elöntés halálesetet nem okozott, azonban a nagy területi kiterjedése miatt akadályozta a települések lakosságának mindennapi életét, továbbá jelentős gazdasági kárt okozott.
</t>
  </si>
  <si>
    <t>3600 km2</t>
  </si>
  <si>
    <t xml:space="preserve">2005-ben az országos területi átlagértéke a lehullott összes csapadéknak 726 mm volt, ez 156 mm-rel magasabb az időszakos átlagnál. A novemberi csapadékok hatására a talajok nedvességtartalma megemelkedett.
A 2006. évi belvíz elleni védekezés munkálatait 2005. december 29-én kezdték meg.
2006 januárjában a belvízrendszerekből országos összesítésben 266 millió m3 vizet vezettek el. Minden KÖVIZIG területén észleltek belvízi elöntést, melynek maximális területe országos összesítésben 109 ezer ha volt, ebből vetés-szántó 49 ezer ha. A tározókban visszatartott víz mennyisége az előző havi értékekhez képest 8,1 millió m3-rel nőtt.
2006 februárjában a belvízrendszerekből országos összesítésben 313 millió m3 vizet vezettek el. Belvízelöntés a hónap folyamán a síkvidéki területeken, az ÉDUKÖVIZIG kivételével, mindenütt előfordult. Az elöntött területek maximális kiterjedése 193 ezer ha volt, ebből vetés-szántó 104 ezer ha. A tározókban visszatartott víz mennyisége az előző havi értékekhez képest 21 millió m3-rel nőtt. A katasztrófavédelmi szervek a belvízi veszélyeztetettség miatt 32 ingatlanból 127 személyt telepítettek ki.
Márciusban országos összesítésben a belvízrendszerek közötti vízforgalom mennyisége 799 millió m3 volt. A hónap folyamán minden KÖVIZIG működési területén észleltek belvízi elöntést, amelyek maximális területe 244 ezer ha volt, ebből vetés-szántó 135 ezer ha. A vízelvezetések és a kedvező időjárás hatására a hónap közepétől csökkent az elöntött terület nagysága, a hónap végére 184 ezer ha volt. A tározókban visszatartott víz mennyisége az előző havi értékekhez képest 9,9 millió m3-rel nőtt. A belvíz miatt kitelepített lakosság száma 213 főre növekedett. A belvíz országosan 1121 épületet és 3217 lakost veszélyeztetett. A FETIKÖVIZIG működési területén tönkre ment a Rétközi-tározó feltöltését szolgáló bukóműtárgy. A Balaton vízszintje is meghaladta a felső szabályozási szintet, mely az erős szél hatására több helyen elöntötte a déli partot. 
Áprilisban országos összesítésben a belvízrendszerek közötti vízforgalom mennyisége 639 millió m3 volt. A hónap folyamán minden KÖVIZIG működési területén észleltek belvízi elöntést, amelyek maximális területe 182 ezer ha volt, ebből vetés-szántó 92 ezer ha.. A vízelvezetések és a kedvező időjárás hatására a hónap közepétől csökkent az elöntött terület nagysága. A tározókban visszatartott víz mennyisége az előző havi értékekhez képest 26 millió m3-rel nőtt. A belvíz miatt kitelepített lakosság száma 228 főre növekedett. A Hortobágy-Berettyó torkolatánál folyamatosan emelik át a belvizet a Hármas-Körösbe, összesen 36,6 millió m3 vizet emeltek át.
2006 májusában országos összesítésben a belvízrendszerek közötti vízforgalom mennyisége 323 millió m3 volt. A hónap folyamán minden KÖVIZIG működési területén észleltek belvízi elöntést, amelyek maximális területe 104 ezer ha volt, ebből 46 ezer ha vetés-szántó. A belvízi elöntésnek legalább 20 %-át tette ki a 76. Hármas-Körös bal parti belvízrendszerben előfordult elöntés. A vízelvezetések és a kedvező időjárás hatására a hónap közepétől csökkent az elöntött terület nagysága, a hónap végére  20 ezer ha volt, melyből 9 ezer ha volt vetés-szántó . Ezt követően ismét csapadékosra fordult az időjárás, és a belvízzel elöntött területek nagysága ismét növekedni kezdett. Június 7-re országos összesítésben 106 ezer ha-t tett ki, melyből 48 ezer ha vetés-szántó volt. A tározókban visszatartott víz mennyisége az előző havi értékekhez képest 10 millió m3-rel csökkent. 
Ezután folyamatosan csökkent a belvízzel elöntött területek nagysága, az utolsó belvízvédelmi készültséget augusztus 17-én szüntette meg a KÖRKÖVIZIG. 232 napon át tartott a folyamatos belvízvédekezés az országban. 
Az elöntések maximuma 244 ezer hektár volt, ebből vetés-szántó 135 ezer ha. A belvíz miatt kitelepített lakosság száma 228 fő volt.
A belvízvédekezés 195 napig tartott. Közel 1,8 milliárd m3 belvíz került átemelésre, a belvíz védekezés költsége 4,35 milliárd Ft.
A keletkezett károkról nincs információ.
</t>
  </si>
  <si>
    <t>2005. december 29.</t>
  </si>
  <si>
    <t>2440 km2</t>
  </si>
  <si>
    <t>nem releváns</t>
  </si>
  <si>
    <t xml:space="preserve">A múltban bekövetkezett jelentős árvízi események azonosítására alkalmazott kritérium rendszer az adott blokkban került ismertetésre.
A 2006. évi belvíz minden idők legnagyobb belvizei közé tartozott, nemcsak az elöntés nagysága, de annak tartóssága is rendkívüli volt. 
Az elöntések maximuma 244 ezer hektár volt, ebből vetés-szántó 135 ezer ha. 
A belvízvédekezés 195 napig tartott. Közel 1,8 milliárd m3 belvíz került átemelésre, a belvíz védekezés költsége 4,35 milliárd Ft.
A keletkezett károkról nincs információ.
A bekövetkezett károk összegéről nincs információ.
 A védekezési munka országos összefogást igényelt. Az elöntés halálesetet nem okozott, azonban a nagy területi kiterjedése miatt akadályozta a települések lakosságának mindennapi életét, továbbá jelentős gazdasági kárt okozott. 
A belvíz miatt kitelepített lakosság száma 228 fő volt.
</t>
  </si>
  <si>
    <t>A károk pontos értékéről nem áll rendelkezésre információ, azonban a 2006. évi belvíz jelentős káros hatásokkal bírt az egész országra. Az minden idők legnagyobb belvizei közé tartozott, nemcsak az elöntés nagysága, de annak tartóssága is rendkívüli volt. Az elöntések maximuma 244 ezer hektár volt, ebből vetés-szántó 135 ezer ha. 
A belvízvédekezés 195 napig tartott. Közel 1,8 milliárd m3 belvíz került átemelésre, a belvíz védekezés költsége 4,35 milliárd Ft.
A bekövetkezett károk összegéről nincs információ.
A védekezési munka országos összefogást igényelt. Az elöntés halálesetet nem okozott, azonban a nagy területi kiterjedése miatt akadályozta a települések lakosságának mindennapi életét, továbbá jelentős gazdasági kárt okozott. 
A belvíz miatt kitelepített lakosság száma 228 fő volt.</t>
  </si>
  <si>
    <t>2006. évi belvíz</t>
  </si>
  <si>
    <t>2010. november - 2011. április belvíz Tisza, Duna rész-vízgyűjtő</t>
  </si>
  <si>
    <t>2010-2011. évi belvíz</t>
  </si>
  <si>
    <t>2010. május</t>
  </si>
  <si>
    <t>2010. november</t>
  </si>
  <si>
    <t>3800 km2</t>
  </si>
  <si>
    <t>2010. évi árvíz</t>
  </si>
  <si>
    <t xml:space="preserve">A múltban bekövetkezett jelentős árvízi események azonosítására alkalmazott kritérium rendszer az adott blokkban került ismertetésre.
A 2010-2011. évi belvíz minden idők legnagyobb belvizei közé tartozott, nemcsak az elöntés nagysága, de annak tartóssága is rendkívüli volt. 
A belvizes időszak során 2011. január közepén borított legnagyobb területet belvíz, ekkor 3800 km2 került víz alá, ebből 2050 km2 a vetés-szántó. A mezőgazdasági művelésre alkalmatlan terület több mint 1 millió ha-ra tehető. Ez az 1940-es éveket figyelmen kívül hagyva 1999 után a második legnagyobb elöntés, mióta felmérés történik az országban. 
A 2010-2011-es belvízvédekezés extrémitását nem csak az elöntött területek nagysága, hanem a védekezés folyamatossága, az átemelt vízmennyiség is mutatja. A védekezés összesen 653 napig tartott, ez alatt az eddigi maximum, több mint 4 milliárd m3 belvíz került átemelésre (a Balaton térfogata 1,8 milliárd m3). 2010 év decembere után pedig már nem a mezőgazdasági területek teljes mentesítése, hanem csak a belterületek védelme volt a cél.
A belvízvédekezésben csúcsidőszakban a KÖVIZIG-ek részéről több mint 1000 ember vett részt, az ország 90 belvízvédelmi szakaszából 77-et érintett a védekezés, 14 szakaszon rendeltek el III. fokú készültséget.
Az ország 278 db szivattyútelepéből 189 db üzemelt maximálisan egyszerre és 60 db mobil szivattyú telepítése is szükségessé vált, elsősorban a belterületek védelme érdekében A becsült védekezési költségek meghaladták a 6 milliárd Ft-ot, azonban azok pontos értékéről, összetevőiről, illetve a bekövetkezett károk értékéről nincs információ
 A védekezési munka országos összefogást igényelt. Az elöntés halálesetet nem okozott, azonban a nagy területi kiterjedése miatt akadályozta a települések lakosságának mindennapi életét, továbbá jelentős gazdasági kárt okozott. 
.
</t>
  </si>
  <si>
    <t xml:space="preserve">A károk pontos értékéről nem áll rendelkezésre információ, azonban a védekezési munka országos összefogást igényelt. Az árhullám halálesetet nem okozott, azonban az elöntések miatt a fehérgyarmati kórházat ki kellett telepíteni, az elöntések és a védekezés során kialakult útlezárások miatt tovább veszélyeztette az egészségügyi ellátást, fertőzésveszéllyel járt, továbbá jelentős gazdasági kárt okozott.A 125 napig tartó védekezés során a védekezők napi legnagyobb összlétszáma 43 ezer fő volt, egyidejűleg 2425 km árvízvédelmi vonalon volt készültség, összesen 69 település 95 ezer lakosát kellett kitelepíteni. A gátszakadásokon kiömlött víz a Tisza-Szamos közében 75000, a Szamos-Kraszna közében 15000 kh. területet öntött el. Újjá kellett építeni csaknem 5900 lakóházat és helyreállítani kereken 900 db-ot. A helyreállítás költségéről nincs információnk. </t>
  </si>
  <si>
    <t>VH?</t>
  </si>
  <si>
    <r>
      <t xml:space="preserve">Az 1965. évi dunai árvíz című kiadvány </t>
    </r>
    <r>
      <rPr>
        <b/>
        <sz val="10"/>
        <color indexed="12"/>
        <rFont val="MS Sans Serif"/>
        <family val="2"/>
      </rPr>
      <t xml:space="preserve"> és a vízügyi igazgatóságok zárójelentései alapján.</t>
    </r>
  </si>
  <si>
    <t xml:space="preserve"> A Vízgazdálkodás külön száma: A Tisza-Völgyi árvíz 1970 – Országos Vízügyi Hivatal 1971
Vízügyi Közlemények LXXX. Évfolyam, 1998. évi 2. füzete 
és a vízügyi igazgatóságok zárójelentései alapján.</t>
  </si>
  <si>
    <t>Az éves ICPDR jelentés, az 1998 novemberi felső-tiszai árvízről készült könyv, 
Tisza-völgyi ár- és belvizek a XX. és a XXI. század fordulóján – I. kötet Az 1998. évi árvíz
és a vízügyi igazgatóságok zárójelentései alapján.</t>
  </si>
  <si>
    <t>A Tisza-völgyi ár- és belvizek a XX. és a XXI. század fordulóján – II. kötet Az 1999-2000. évi ár- és belvizek
és a vízügyi igazgatóságok zárójelentései alapján.</t>
  </si>
  <si>
    <t>A Tisza-völgyi ár- és belvizek a XX. és a XXI. század fordulóján – II. kötet Az 1999-2000. évi ár- és belvizek,
Belvizek és aszályok Magyarországon – Pálfai Imre 2004,
és a vízügyi igazgatóságok zárójelentései alapján.</t>
  </si>
  <si>
    <t>A károk pontos értékéről nem áll rendelkezésre információ, azonban az 1999-2000. évi belvíz jelentős káros hatásokkal bírt az egész országra. Az minden idők legnagyobb belvizei közé tartozott, nemcsak az elöntés nagysága, de annak tartóssága is rendkívüli volt. A legnagyobb elöntések az Alföld középső és déli felén alakultak ki, mégpedig 2000 legelső napjaiban, illetve a Közép-Tisza völgyében február elején. Az elöntési maximum a Tisza alsó szakaszának térségében meghaladta a 100 000 hektárt, a Tisza középső szakaszának térségében kb. 70 000 hektár, a Kőrösök mentén kb. 60 000 hektár volt. Az Alföld északi felén ez alkalommal csekélyebb elöntések keletkeztek, s azok maximumai időben eltolódva, 2000 februárjában, illetve a Felső-Tisza vidékén április elején alakultak ki. Az egyidejű legnagyobb elöntést 2000 legelső napjaiban regisztrálták, február elején volt egy másodmaximum, április elején pedig egy kisebb harmadik hullám. Az összes elöntés (az igazgatósági maximumok összege) a Tisza-völgyében 325 000 hektárt, 3250 km2-t, a Duna-völgyében, illetve a dunántúli területeken 35 000 hektárt, 350 km2-t, összesen  3600 km2-t tett ki. A keletkezett további károk értékéről nincs információ.</t>
  </si>
  <si>
    <t xml:space="preserve">Ez a belvízi időszak 1999 november második felében kezdődött, és 2000. május végéig tartott. A 1999/2000 évi belvíz minden idők legnagyobb belvizei közé tartozott, nemcsak az elöntés nagysága, de annak tartóssága is rendkívüli volt. A belvizet elsősorban az azt megelőző rendkívüli csapadékos évek idézték elő. A vízügyi igazgatóságok működési területein 1995-1999. között kevés kivétellel minden esetben átlagos vagy átlag feletti csapadékösszegek voltak. A hosszú száraz időszak után 1995-től csapadékosra fordult időjárás a korábban igen mély talajvízszintek fokozatos emelkedését idézte elő, lényegesen csökkentve ezáltal a talajok vízbefogadó-képességét, s növelve a belvízveszélyt. A 1999. évi csapadékmennyiség éven belüli eloszlását a februári, a június—júliusi és a november—decemberi kiugró értékek teszik jellegzetessé, amelyek három nagy belvízhullámot váltottak ki. Az 1999/2000. évi téli—tavaszi belvíz szempontjából a februári és főleg a júniusi—júliusi csapadékok előkészítő jellegű, a talajok nedvességkészletét növelő csapadéknak számítanak, míg a november-decemberi csapadék már közvetlen kiváltó oka volt a mostani belvíznek. A belvizet megelőző öt év alatt a talajvízszint helyenként mintegy 3-4 méterrel emelkedett! Ez - az 1990-es évek elejéhez viszonyítva - lényegesen megváltoztatta a belvízképződés feltételeit. A talajvízszint feletti kapilláris nedvességi zóna 1997-98-ban sok helyen már jórészt összeért a talajok felülről átnedvesedő zónájával, s így nem, vagy alig maradt szabad térfogat további vízmennyiség befogadására. Ilyen helyzetben érkezett el a rendkívül csapadékos 1999. esztendő, mely törvényszerűen vezetett a talajvízszint erőteljes emelkedéséhez és a hatalmas belvízi elöntésekhez. A talajvízszint további emelkedése különösen az ún. feláramlási zónákban volt erőteljes, míg a beszivárgási zónákban mérsékeltebb. A föláramlási zónákban, mint pl. Szolnok—Hódmezővásárhelyi közötti sávban, 1999 novemberében 150-200 cm-rel a sokévi novemberi átlag fölött húzódott a talajvíz szintje. A talajvíz sokfelé, s nemcsak a laposabb, mélyebb fekvésű területeken, hanem a magasabb térségekben, lakott területeken, temetőkben(!) a felszínre is feltört. E földárja-jelenség kialakulásában a természeti tényezők mellett föltehetően bizonyos emberi tevékenységek hatása is szerepet játszott. Mindenekelőtt a települési szennyvizek helyben történő elszikkasztására kell gondolnunk, mely évről évre számottevően növelte a felszín alatti rétegek vízterhelését. A mezőgazdasági területeken tapasztalható agrotechnikai hiányosságok (pl. a mélyművelés elmaradása), a vízelvezető csatornák és árkok elhanyagolt állapota és egyéb tényezők is minden bizonnyal valamilyen mértékben hozzájárultak a nem mindennapi belvízi helyzet kialakulásához. A belvíz méreteit, illetve az okozott károk mértékét legjobban az elöntött terület nagyságával, az elöntés térbeli és időbeli változásával jellemezhetjük. A legnagyobb elöntések az Alföld középső és déli felén alakultak ki, mégpedig 2000 legelső napjaiban, illetve a Közép-Tisza völgyében február elején. Az elöntési maximum a Tisza alsó szakaszának térségében meghaladta a 100 000 hektárt, a Tisza középső szakaszának térségében kb. 70 000 hektár, a Kőrösök mentén kb. 60 000 hektár volt. Az Alföld északi felén ez alkalommal csekélyebb elöntések keletkeztek, s azok maximumai időben eltolódva, 2000 februárjában, illetve a Felső-Tisza vidékén április elején alakultak ki. Az egyidejű legnagyobb elöntést 2000 legelső napjaiban regisztrálták, február elején volt egy másodmaximum, április elején pedig egy kisebb harmadik hullám. Az összes elöntés (az igazgatósági maximumok összege) a Tisza-völgyében 325 000 hektárt tett ki, a Duna-völgyében, illetve a dunántúli területeken 35 000 hektárt, összesen 360 000 hektárt tett ki. A növénytermesztésre gyakorolt hatások:
• A talajra gyakorolt hatás: (alacsonyabb hőmérséklet, lassú fölmelegedés, szétiszaposodás, szerkezetrombolás, tápanyag-kimosódás, tömörödés, másodlagos szikesedés.)
• A talajművelésre gyakorolt hatás: (később végezhető, rosszabb minőségű, nagyobb üzemanyag-felhasználás.) • A talajerő gazdálkodásra gyakorolt hatás: (több a tápanyag, a trágyázás optimális időpontja eltolódik, kevésbé érvényesülő elővetemény-hatás.)
• A növényállományra gyakorolt hatás: (a vetés késik, rövidebb a tenyészidő, a növényápolási munkák időben eltolódnak, rosszabb minőségű termés, nagyobb gyomosodás, a betakarítási munkák nehezen végezhetők, a növényállomány kipusztul, termés csökkenés.)
A bekövetkezett károk összegéről nincs információ.
</t>
  </si>
  <si>
    <t xml:space="preserve">A múltban bekövetkezett jelentős árvízi események azonosítására alkalmazott kritérium rendszer az adott blokkban került ismertetésre.
A 2010. évi rendkívüli csapadék a hegy- és dombvidéki töltésezett és töltésezetlen vízfolyásk mentén rendkívüli vízszintemelkedéseket és elöntéseket okozott.
Az azonnali kialakulás és levonulás nem tette, vagy csak részben tette lehetővé ideiglenes védművek kialakítását, azonban azok egy része nem bírta a terhelést, és megsemmisülésével az addig védett területek is elöntés alá kerültek.  A védekezési munka országos összefogást igényelt. Az árhullám halálesetet nem okozott, azonban az elöntések és a védekezés során kialakult útlezárások miatt tovább veszélyeztette az egészségügyi ellátást, fertőzésveszéllyel járt, továbbá jelentős gazdasági kárt okozott. Felső- és Alsózsolcán, Léh, Aszaló, Sajósenye, Szikszó, Edelény, Vilmány és Sajóvámos településeken a vízszolgáltatás akadozott, a lakosság ellátását palackos, tasakos és zacskós vízzel, valamint lajtos kocsival biztosították.
A kialakult helyzet miatt a kitelepítés Borsod-Abaúj-Zemplén megye 45 településein ~4 500 főt érintett. A megye területén 9 településen, összesen 141 épület dőlt össze. A védekezők létszáma a csúcsidőben meghaladta a 7000 főt. Az ÉKÖVIZIG kezelésében lévő védműveknél – többek között – 1 150 000 db homokzsákot, 58 000 m2 fóliát, 54 000 db fáklyát, 1 000 db Big-Bag zsákot, 11 000 t zúzottkövet, 15 000 m3 homokot és 25 000 t bánya meddőt, míg az Önkormányzati védműveknél 2 655 000 db homokzsákot, 180 000 m2 fóliát és 40 000 db fáklyát használtak fel a védekezési munkálatok során. A keletkezett károkról és azok összetevőiről nem áll rendelkezésre információ. </t>
  </si>
  <si>
    <t>Az elöntéssel érintett területet nem ismerjük pontosan, arról teljeskörű részletes felmérés nem készült. Az elöntéssel érintett folyószakasz hossza nem meghatározható, mivel a térségben sok kisebb patak több szakaszán történtek elöntések.</t>
  </si>
  <si>
    <t xml:space="preserve">Magyarország területén domborzati, vízrajzi adottságaiból adódóan rendkívül sok árvízi (töltésezett folyók menti, belvízi és töltésezetlen vízfolyások menti) esemény következett be, amelyekről valamilyen történelmi feljegyzés, illetőleg valamilyen részletezettségű jelentés készült. Tekintettel ezen események nagy számára, jelentős árvízi eseménynek az elmúlt 50 évből az olyan eseményeket minősítettük, amelyek a VKI által meghatározott rész-vízgyűjtők szempontjából a teljes rész-vízgyűjtőre jelentős hatással volt az emberi egészségre (halálesetet, életveszélyt okozott, veszélyeztette az egészségügyi ellátás biztosítását, esetleges fertőzés veszéllyel járt), a környezetre, veszélyeztetett, vagy károsított kulturális örökséget, hátráltatta a gazdasági tevékenységet, vagy jelentős gazdasági kárt okozott a következők szerint:
• a töltésezett folyók töltésein gátszakadás következett be, ezáltal elöntésre kerültek védett területek,
• a töltésezett folyók töltésein gátszakadás nem következett be, azonban jelentős védekezési beavatkozást igényelt a gátszakadás elkerülése, jellemzően olyan árvizek esetében, amikor a kialakult árvíz szintje megközelítette, vagy elérte az LNV-t, vagy a MÁSZ-t, illetve tartósságából adódóan gátszakadást előidézhető árvízi jelenségek alakultak ki,
• belvízi elöntések esetében az elöntött terület, a védekezési időszak hossza kiemelkedik az eseménysorból
• töltésezetlen vízfolyások estében pedig az elöntés települések belterületét érintette, ott jelentős káresemények következtek be. </t>
  </si>
  <si>
    <t xml:space="preserve"> A múltban bekövetkezett jelentős árvízi események azonosítására alkalmazott kritérium rendszer az adott blokkban került ismertetésre. Az 1965-ös dunai árvíz jelentős káros hatásokkal bírt nem csak az adott rész-vízgyűjtőre, hanem az egész országra. Bár töltésszakadásokra nem került sor, azonban az árhullám a folyam magyarországi szakaszán 390 km hosszon magasabb szinten tetőzött minden addig előfordult jégmentes árvíznél. Az árhullám következtében a töltések mentén olyan árvízi jelenségek alakultak ki, amelyek védekezés nélkül gátszakadáshoz vezettek volna. A védekezési munka országos összefogást igényelt. Az árhullám halálesetet nem okozott, azonban a védekezés során kialakult útlezárások miatt veszélyeztette az egészségügyi ellátást, gátszakadás esetén fertőzésveszéllyel járt volna, továbbá jelentős gazdasági kárt okozott. A Duna völgyében 3450 km2 értékes területet, városokat, községeket, ipartelepeket, közlekedési fővonalakat veszélyeztetett az árvíz. Az árvízkár jelentős volt. A hullámtéri fakadó vízzel borított és a töltéssel nem védett magasparti területeken keletkezett közvetlen árvízkár 360 millió forintot tett ki (1965-ben). A töltések mögött feltörő fakadó vizek 170 km2 szántóterületet borítottak el és 2600 épületet megrongáltak. </t>
  </si>
  <si>
    <t>A károk pontos értékéről nem áll rendelkezésre információ, azonban az 1965-ös dunai árvíz jelentős káros hatásokkal bírt nem csak az adott rész-vízgyűjtőre, hanem az egész országra. Bár töltésszakadásokra nem került sor, azonban az árhullám a folyam magyarországi szakaszán 390 km hosszon magasabb szinten tetőzött minden addig előfordult jégmentes árvíznél. Az árhullám következtében a töltések mentén olyan árvízi jelenségek alakultak ki, amelyek védekezés nélkül gátszakadáshoz vezettek volna. A védekezési munka országos összefogást igényelt. Az árhullám halálesetet nem okozott, azonban a védekezés során kialakult útlezárások miatt veszélyeztette az egészségügyi ellátást, gátszakadás esetén fertőzésveszéllyel járt volna, továbbá jelentős gazdasági kárt okozott. A Duna völgyében 3450 km2 értékes területet, városokat, községeket, ipartelepeket, közlekedési fővonalakat veszélyeztetett az árvíz. Az árvízkár jelentős volt. A hullámtéri fakadó vízzel borított és a töltéssel nem védett magasparti területeken keletkezett közvetlen árvízkár 360 millió forintot tett ki (1965-ben). A töltések mögött feltörő fakadó vizek 170 km2 szántóterületet borítottak el és 2600 épületet megrongáltak.</t>
  </si>
  <si>
    <t xml:space="preserve">Az egyes vízfolyásokon és azok egyes szelvényeiben különböző a visszatérési idő
Lajta-Mosonmagyaróvár    20 év
Duna-Nagybajcs              33 év
Duna-Budapest                67 év
Rába-Szentgotthárd         15 év
</t>
  </si>
  <si>
    <t>2010.</t>
  </si>
  <si>
    <t>Előzmények. Az árvízkockázatok értékeléséről és kezeléséről szóló 2007/60/EK sz. Irányelv a előírja valamennyi vízgyűjtőkerületre, hogy azonosításra kerüljenek azon területek, ahol jelentős potenciális árvízi kockázat áll fenn, illetve előfordulása valószínűsíthető. Magyarországon az Irányelvben definiált árvízi kockázat fogalom három területre bontható, úgymint töltésezetlen vízfolyások menti elöntések, árvízvédelmi töltések tönkremenetele, vagy elégtelen méretéből adódó gátszakadásokból bekövetkező elöntések, illetve csapadékból, a talajvíz megemelkedéséből származó elöntések okozta kockázat. Az előzetesen elöntéssel fenyegetett területek meghatározása ezáltal kiterjedt a folyók, patakok árvizei, illetőleg a belvízi elöntés veszélyének kitett területekre egyaránt. Az elmúlt mintegy 150 év hazánk területén előfordult emlékezetes árvizeinek történelme meglehetősen gazdag. Csaknem 5-6 évenként fordultak elő jelentős árvizek az ország különböző részein. Az egyes eseményekről rendelkezésre álló információk, különösen azok részletességét illetően különbözőek. De az információk alapot szolgáltatnak a legjelentősebb azon múltbeli árvizek kiválasztására, jellemzésére és a következtetések levonására, amelyeknek jelentős káros hatásai voltak az emberi egészségre, a környezetre, a kulturális örökségre és a gazdasági tevékenységre, és amelyeket illetően továbbra is fennáll a jövőbeni hasonló előfordulás valószínűsége, beleértve elöntésük mértékét, árvízterjedési útvonalaikat és az általuk okozott káros hatások értékelését. Magyarországon az idők során több országos felmérés és dokumentálás készült a veszélyeztetettség bemutatására. Az 1800-as években elkészített tiszai, a dunai térképészeti felmérés, valamint a korábbi birodalmi katonai térképek anyagának felhasználásával készítették el 1936-ban a folyószabályozás előtti időszak vízrajzi térképét (ún. „Pocsolya térképet”), ami nem a Kárpát-medence eredeti, természetes állapotát, hanem egy elvadult, elfajult vízrajzi körülmények utolsó állapotát ábrázolja, amelyek a mai viszonyok közötti potenciálisan árvíz veszélyeztetettségűek. Az árvízmentesítés évszázados munkái során kiépült 4220 km árvízvédelmi vonal, melynek túlnyomó része földtöltés. A töltéseknek kevesebb mint 60%-a elégíti ki az előírt védőképességet. A töltésekkel védett területek veszélyeztetettsége az eltérő kiépítettségű, biztonságú töltések ellenére nem múlt el, csak csökkent.  Az ártéri öblözetek újbóli meghatározásának igénye az 1950-es évek elején vetődött fel. Ekkor a mértékadó árvízszinteket a különböző gyakoriságú értékek alapján határozták meg és ez a feldolgozás szolgált alapul az árterületek meghatározásához is (ún. ártéri öblözetek térképe). A töltésrendszerek mögött alakultak ki az ártéri öblözetek (151 db eltérő méretű), vagyis azok a területek, melyek egy-egy töltésszakadás esetén elöntés alá kerülhetnek. Ma már az öblözetek közé soroljuk a magasparttal határolt, nyílt ártereket és a töltésezetlen folyók ártereit is. Az ártéri öblözeteket a domborzat, vagy az árteret keresztező utak, vasúti töltések választják el egymástól úgy, hogy egyik öblözetből a kiömlött víz nem juthat át a másik öblözetbe. A töltések közötti szűkebb térségben az árvizek magasabb vízszint mellett vonulnak le, mint tették a töltésezés előtti időszakokban. A folyók árvízszintjének emelkedése már a szabályozás előtt is észlelhető volt. Ez a tendencia a töltésezés következtében folytatódott, mert a hegyvidéki vízgyűjtőn való beavatkozások, az erdőirtás, a völgyrendezés, a közlekedési útvonalak építése stb. felgyorsítja a csapadék lefolyását. A töltésezés előtti állapotokhoz képest tehát jelentősen emelkedett a legnagyobb árvizek szintje. Az 1965. évi dunai és az 1970. évi tiszai nagy árvizek tapasztalatai alapján az Országos Vízügyi Hivatal széleskörű kutatást kezdeményezett a magyarországi folyók mértékadó árvizeinek meghatározására. A széleskörű feldolgozás során az 1970-es mederállapotra egyöntetűvé tett 1901 — 1970. évi adatsorok alapján számolták a különböző valószínűséggel várható árvízszinteket, az árhullámok adott szint feletti időtartamának és az adott szintet meghaladó árhullámok számának valószínűségét. A mértékadó árvízszintet az 1%-os valószínűséggel várható vízállások 5%-os konfidencia intervallumán belül határozták meg. Kivételt képeztek a kiemelt területeket védő fővédvonalak, ahol a számított l°/oo-es jégmentes árvíz a mértékadó, valamint a Duna Esztergom-déli országhatár közötti szakasza, ahol az eddig előfordult legnagyobb jeges vízállások burkológörbéje a mértékadó árvízszint. A töltések terhelésére mértékadó elöntések időtartamára az adott szinteket 1% valószínűséggel meghaladó, napokban kifejezett időtartamokat fogadták el és meghatározták valamennyi folyóra a magassági biztonságot. Ezek a tényezők együttesen jelentik a mértékadó előírásokat, amelyeket a védvonalak fejlesztésénél figyelembe kell venni. Ezt követően bízta meg az Országos Vízügyi Hivatal a Vízgazdálkodási Tudományos Kutató Központ I. Vízrajzi Intézetét az ártéri öblözetek újbóli meghatározásával. A feladat célkitűzése az volt, hogy a mértékadó árvizek adataira támaszkodva olyan módszert dolgozzanak ki, amely lehetővé teszi az esetleges töltésszakadáson ártérre kiömlő víz mennyiségének meghatározását, a kiömlő víz útjának, tározódási folyamatának leírását és az árterületek meghatározását is. A munka végcélja olyan tematikus térképek közreadása volt, amelyek az előírt műszaki tartalom mellett megadják a kiválasztott mértékadó helyzetekben az elöntések határait. A munka eredményeként a VITUKI 1977-ben kiadta a „Magyarország ártéri öblözetei” c. kiadványt (ún. kék térképek), leíró részekkel, összesítő táblázatokkal, térképekkel 1:50.000-es, 1:100.000-es és 1:500.000-es léptékben. A térképek az 1%-os és a 0,1%-os valószínűségű árvizek által elönthető árterek kiterjedését ábrázolják. A közelmúltban elkészült a térképek digitális, térinformatikai alapú, ESRI shape formátumú, georeferenciált változata, mely alkalmas arra, hogy a folyók ártereire vonatkozó előzetes kockázatbecslés térképi anyagaként felhasználjuk, hiszen megvalósul az a cél, hogy azonosításra kerüljenek azon területek, ahol jelentős potenciális árvízi kockázat áll fenn, illetve előfordulása valószínűsíthető. Magyarország területének vonatkozásában rendelkezésünkre álló – fent vázolt meggondolások alapján készített – térképek területi összehasonlítása után megállapítható, hogy eltérés a két térkép estében mindkét irányban mutatkozik. Elvétve ugyan, de létezik olyan terület, ami ártéri öblözetbe tartozik, míg a vízjárta területeket bemutató térképen nincs jelölve. A fordított helyzet gyakrabban előfordul, miszerint a vízjárta jelölt terület nem esik ártéri öblözetbe. Alapos összehasonlítást végezve és a szerkesztési alapelveket figyelembe véve, azokat kiegészítve az előzetes árvízi kockázatbecslés végtermékeként, a vízjárta területek és az ártéri öblözetek térképein jelölt területek uniójából kapott földrajzi lehatárolás alapján kerültek azonosításra és kijelölésre azon területek, ahol jelentős potenciális árvízi kockázat áll fenn, illetve előfordulása valószínűsíthető. Magyarországon az 1980-as években komoly munkálatok folytak a belvíz által veszélyeztetett területek térképezését illetően. Magyarország belvíz-veszélyeztetettségi térképének digitális változata az Országos Vízügyi Főigazgatóság megbízásából 2001. évben készült el (ún. Pálfai-féle térkép). Az ábrázolás egy egységes, az EU WISE rendszer jelentési követelményeit kielégítő formátumú, a potenciálisan elönthető területek azonosítását lehetővé tevő méretarányú digitális térképen történik, amely tartalmazza a vízgyűjtő, a részvízgyűjtők, és az árvízi elöntés lehetséges határait, feltüntetve a tereprajzi információkat és a területhasználatot. Az így azonosított potenciális árterekre készülnek a továbbiakban az árvízi veszély- és kockázati térképek. Fentieket alátámasztják a bekövetkezett árvízi elöntések területi kiterjedésének a felmérési eredményei, illetve a már elvégzett részterületi modellezési eredmények is. Értékelési megközelítés. Történelmi események. A történelmi események értékelése során a 10 legjelentősebb eseményét vizsgáltuk a három elöntés típusra vonatkozóan. Ezek az események rendre az 1965-ös, az 1970-es, az 1998-as, a 2000-es, 2001-es és a 2006-os árvizek, az 1999-2000-es, a 2006-os és a 2010-2011.es belvizek és a 2011-es heves árvizek. Az egyes események bár nem mindig jártak elöntéssel, mégis országos szintű jelentőséggel bírtak. Ezek ugyanakkor megalapozzák a fent is említett lehetséges elöntést ábrázoló térképek lehetségességét. Lehetséges elöntési események. A jövőben lehetséges elöntések bemutatására négy térképet adunk meg. Ezek a „Pocsolya térkép”, a „kék térkép”, a Pálfai-féle és a Pirkhoffer-féle térkép, amelyek az ország teljes területére vizsgálják és mutatják be a lehetséges elöntéseket. Jelentős kockázatú területek. Értékelésünk során nem állt rendelkezésre részletes vizsgálati anyag a jelentős kockázatok bemutatására, ezért az árvízi eseményekre vonatkozóan jelentősnek minősítjük az „ártéri öblözetek térképét”. Részletes vizsgálatokat irányzunk elő az árvízkockázat-kezelési tervezés további fázisaiban. Hasonlóképpen járunk el a belvízi elöntésekre vonatkozóan is, ahol a „belvízvédelmi szakaszok” térképét tekintjük jelentős kockázatúnak. A kisvízfolyások heves árvizeit tekintve, vízügyes véleményre támaszkodva meghatároztunk 110 vízfolyás szakaszt, amely mentén a kockázat jelentős lehet.</t>
  </si>
  <si>
    <t>millió EUR</t>
  </si>
  <si>
    <t>Elöntési esemény kódja
/FloodEventCode/</t>
  </si>
  <si>
    <r>
      <t xml:space="preserve">Az egyes vízfolyásokon és azok egyes szelvényeiben különbözők a visszatérési idők
</t>
    </r>
    <r>
      <rPr>
        <b/>
        <sz val="10"/>
        <color indexed="12"/>
        <rFont val="MS Sans Serif"/>
        <family val="2"/>
      </rPr>
      <t xml:space="preserve">
Tisza Tivadar         143 év
Tisza-Szolnok             6 év
Szamos-Csenger      12 év
Túr-Garbolc               29 év
</t>
    </r>
  </si>
  <si>
    <r>
      <t xml:space="preserve">Teljes kár mértéke
milliárd Ft
</t>
    </r>
    <r>
      <rPr>
        <sz val="13"/>
        <rFont val="Calibri"/>
        <family val="2"/>
      </rPr>
      <t>/Degree_Total Damage/</t>
    </r>
    <r>
      <rPr>
        <b/>
        <sz val="13"/>
        <rFont val="Calibri"/>
        <family val="2"/>
      </rPr>
      <t xml:space="preserve">
</t>
    </r>
  </si>
  <si>
    <t>milliárd Ft</t>
  </si>
  <si>
    <t>Forrás: KSH</t>
  </si>
  <si>
    <t xml:space="preserve">
Tisza- Tivadar 0,045
Tisza-Szolnok 0,046
Szamos- Csenger 0,009
Kraszna-Ágerdőmajor 0,032
Túr-Gabolc 0,013
Maros-Makó 0,018
Sebes-Körös - Körösszakál 0,045
Fehér-Körös - Gyula 0,045
Berettyó-Berettyóújfalu 0,109
</t>
  </si>
  <si>
    <t xml:space="preserve">
</t>
  </si>
  <si>
    <r>
      <t xml:space="preserve">Teljes kár mértéke
milliiárd Ft
</t>
    </r>
    <r>
      <rPr>
        <sz val="13"/>
        <rFont val="Calibri"/>
        <family val="2"/>
      </rPr>
      <t>/Degree_Total Damage/</t>
    </r>
    <r>
      <rPr>
        <b/>
        <sz val="13"/>
        <rFont val="Calibri"/>
        <family val="2"/>
      </rPr>
      <t xml:space="preserve">
</t>
    </r>
  </si>
  <si>
    <t xml:space="preserve">
Tisza Tivadar 0,009   
Tisza-Szolnok  0,211  
Szamos-Csenger  0,110    
Túr-Garbolc   0,025       
</t>
  </si>
  <si>
    <t>Tisza, Duna részvízgyűjtő</t>
  </si>
  <si>
    <t>AAA626
AEQ055</t>
  </si>
  <si>
    <t>2006. évi belvízi események</t>
  </si>
  <si>
    <t>2006. január - július belvíz Tisza részvízgyűjtő</t>
  </si>
  <si>
    <t>Duna Vízgyűjtő Kerület</t>
  </si>
  <si>
    <t xml:space="preserve">Duna Vízgyűjtő Kerület </t>
  </si>
  <si>
    <t>2010 - 2011.évi belvízi események</t>
  </si>
  <si>
    <t>2010. november - 2011. április belvíz Tisza, Duna részvízgyűjtő</t>
  </si>
  <si>
    <t>IU</t>
  </si>
  <si>
    <r>
      <t>Előzmények. Az árvízkockázatok értékeléséről és kezeléséről szóló 2007/60/EK sz. Irányelv a előírja valamennyi vízgyűjtőkerületre, hogy azonosításra kerüljenek azon területek,ahol jelentős potenciális árvízi kockázat áll fenn, illetve előfordulása valószínűsíthető. Magyarországon az Irányelvben definiált árvízi kockázat fogalom három területre bontható, úgymint töltésezetlen vízfolyások menti elöntések, árvízvédelmi töltések tönkremenetele, vagy elégtelen méretéből adódó gátszakadásokból bekövetkező elöntések, illetve csapadékból, a talajvíz egemelkedéséből származó elöntések okozta kockázat. Az előzetesen elöntéssel fenyegetett területek meghatározása ezáltal kiterjedt a folyók, patakok árvizei, illetőleg a belvízi elöntés veszélyének kitett területekre egyaránt. Az elmúlt mintegy 150 év hazánk területén előfordult emlékezetes árvizeinek történelme meglehetősen gazdag. Csaknem 5-6 évenként fordultak elő jelentős árvizek az ország különböző részein. Az egyes eseményekről rendelkezésre álló információk, különösen azok részletességét illetően különbözőek. De az információk alapot szolgáltatnak a legjelentősebb azon múltbeli árvizek kiválasztására, jellemzésére és a következtetések levonására, amelyeknek jelentős káros hatásai voltak az emberi egészségre, a környezetre, a kulturális örökségre és a gazdasági tevékenységre, és amelyeket illetően továbbra is fennáll a jövőbeni hasonló előfordulás valószínűsége, beleértve elöntésük mértékét, árvízterjedési útvonalaikat és az általuk okozott káros hatások értékelését. Magyarországon az idők során több országos felmérés és dokumentálás készült a veszélyeztetettség bemutatására. 
Az 1800-as években elkészített tiszai, a dunai térképészeti felmérés, valamint a korábbi birodalmi katonai térképek anyagának felhasználásával készítették el 1936-ban a folyószabályozás előtti időszak vízrajzi térképét (ún. „</t>
    </r>
    <r>
      <rPr>
        <b/>
        <i/>
        <sz val="10"/>
        <color indexed="12"/>
        <rFont val="MS Sans Serif"/>
        <family val="2"/>
      </rPr>
      <t>Pocsolya térképet</t>
    </r>
    <r>
      <rPr>
        <b/>
        <sz val="10"/>
        <color indexed="12"/>
        <rFont val="MS Sans Serif"/>
        <family val="2"/>
      </rPr>
      <t xml:space="preserve">”), ami nem a Kárpát-medence eredeti, természetes állapotát, hanem egy elvadult, elfajult vízrajzi körülmények utolsó állapotát ábrázolja, amelyek a mai viszonyok közötti potenciálisan árvíz veszélyeztetettségűek. Az árvízmentesítés évszázados munkái során kiépült 4220 km árvízvédelmi vonal, melynek túlnyomó része földtöltés. A töltéseknek kevesebb mint 60%-a elégíti ki az előírt védőképességet. A töltésekkel védett területek veszélyeztetettsége az eltérő kiépítettségű, biztonságú töltések ellenére 
nem múlt el, csak csökkent.  Az ártéri öblözetek újbóli meghatározásának igénye az 1950-es évek elején vetődött fel. Ekkor a mértékadó árvízszinteket a különböző gyakoriságú értékek alapján határozták meg és ez a feldolgozás szolgált alapul az árterületek meghatározásához is (ún. </t>
    </r>
    <r>
      <rPr>
        <b/>
        <i/>
        <sz val="10"/>
        <color indexed="12"/>
        <rFont val="MS Sans Serif"/>
        <family val="2"/>
      </rPr>
      <t>ártéri öblözetek térképe</t>
    </r>
    <r>
      <rPr>
        <b/>
        <sz val="10"/>
        <color indexed="12"/>
        <rFont val="MS Sans Serif"/>
        <family val="2"/>
      </rPr>
      <t xml:space="preserve">). A töltésrendszerek mögött alakultak ki az ártéri öblözetek 
(151 db eltérő méretű), vagyis azok a területek, melyek egy-egy töltésszakadás esetén elöntés alá kerülhetnek. Ma már az öblözetek közé soroljuk a magasparttal határolt, nyílt ártereket 
és a töltésezetlen folyók ártereit is. Az ártéri öblözeteket a domborzat, vagy az árteret keresztező utak, vasúti töltések választják el egymástól úgy, hogy egyik öblözetből a kiömlött víz nem juthat át a másik öblözetbe. A töltések közötti szűkebb térségben az árvizek magasabb vízszint mellett vonulnak le, mint tették a töltésezés előtti időszakokban. A folyók árvízszintjének emelkedése már a szabályozás előtt is észlelhető volt. Ez a tendencia a töltésezés következtében folytatódott, mert a hegyvidéki vízgyűjtőn való beavatkozások, az erdőirtás, a völgyrendezés, a közlekedési útvonalak építése stb. felgyorsítja a csapadék lefolyását. A töltésezés előtti állapotokhoz képest tehát jelentősen emelkedett a legnagyobb árvizek szintje. 
Az 1965. évi dunai és az 1970. évi tiszai nagy árvizek tapasztalatai alapján az Országos Vízügyi Hivatal széleskörű kutatást kezdeményezett a magyarországi folyók 
mértékadó árvizeinek meghatározására. A széleskörű feldolgozás során az 1970-es mederállapotra egyöntetűvé tett 1901 — 1970. évi adatsorok alapján számolták a különböző valószínűséggel várható árvízszinteket, az árhullámok adott szint feletti időtartamának és az adott szintet meghaladó árhullámok számának valószínűségét. A mértékadó árvízszintet 
az 1%-os valószínűséggel várható vízállások 5%-os konfidencia intervallumán belül határozták meg. Kivételt képeztek a kiemelt területeket védő fővédvonalak, ahol a számított l°/oo-es jégmentes árvíz a mértékadó, valamint a Duna Esztergom-déli országhatár közötti szakasza, ahol az eddig előfordult legnagyobb jeges vízállások burkológörbéje a mértékadó árvízszint. 
A töltések terhelésére mértékadó elöntések időtartamára az adott szinteket 1% valószínűséggel meghaladó, napokban kifejezett időtartamokat fogadták el és meghatározták valamennyi folyóra a magassági biztonságot. Ezek a tényezők együttesen jelentik a mértékadó előírásokat, amelyeket a védvonalak fejlesztésénél figyelembe kell venni. Ezt követően bízta meg az Országos Vízügyi Hivatal a Vízgazdálkodási Tudományos Kutató Központ I. Vízrajzi Intézetét az ártéri öblözetek újbóli meghatározásával. A feladat célkitűzése az volt, hogy a mértékadó árvizek adataira támaszkodva olyan módszert dolgozzanak ki, amely lehetővé teszi az esetleges töltésszakadáson ártérre kiömlő víz mennyiségének meghatározását, a kiömlő víz útjának, tározódási folyamatának leírását és az árterületek meghatározását is. A munka végcélja olyan tematikus térképek közreadása volt, amelyek az előírt műszaki tartalom mellett megadják a kiválasztott mértékadó helyzetekben az elöntések határait. A munka eredményeként a VITUKI 1977-ben kiadta a „Magyarország ártéri öblözetei” c. kiadványt (ún. </t>
    </r>
    <r>
      <rPr>
        <b/>
        <i/>
        <sz val="10"/>
        <color indexed="12"/>
        <rFont val="MS Sans Serif"/>
        <family val="2"/>
      </rPr>
      <t>kék térképek</t>
    </r>
    <r>
      <rPr>
        <b/>
        <sz val="10"/>
        <color indexed="12"/>
        <rFont val="MS Sans Serif"/>
        <family val="2"/>
      </rPr>
      <t xml:space="preserve">), leíró részekkel, összesítő táblázatokkal, térképekkel 1:50.000-es, 1:100.000-es és 1:500.000-es léptékben. A térképek az 1%-os és a 0,1%-os valószínűségű árvizek által elönthető árterek kiterjedését ábrázolják. A közelmúltban elkészült a térképek digitális, térinformatikai alapú, ESRI shape formátumú, georeferenciált változata, mely alkalmas arra, hogy a folyók ártereire vonatkozó előzetes kockázatbecslés térképi anyagaként felhasználjuk, hiszen megvalósul az a cél, hogy azonosításra kerüljenek azon területek, ahol jelentős potenciális árvízi kockázat 
áll fenn, illetve előfordulása valószínűsíthető. Magyarország területének vonatkozásában rendelkezésünkre álló – fent vázolt meggondolások alapján készített – térképek területi összehasonlítása után megállapítható, hogy eltérés a két térkép estében mindkét irányban mutatkozik. Elvétve ugyan, de létezik olyan terület, ami ártéri öblözetbe tartozik, míg a 
vízjárta területeket bemutató térképen nincs jelölve. A fordított helyzet gyakrabban előfordul, miszerint a vízjárta jelölt terület nem esik ártéri öblözetbe. Alapos összehasonlítást 
végezve és a szerkesztési alapelveket figyelembe véve, azokat kiegészítve az előzetes árvízi kockázatbecslés végtermékeként, a vízjárta területek és az ártéri öblözetek térképein 
jelölt területek uniójából kapott földrajzi lehatárolás alapján kerültek azonosításra és kijelölésre azon területek, ahol jelentős potenciális árvízi kockázat áll fenn, illetve előfordulása valószínűsíthető. Magyarországon az 1980-as években komoly munkálatok folytak a belvíz által veszélyeztetett területek térképezését illetően. Magyarország belvíz-veszélyeztetettségi térképének digitális változata az Országos Vízügyi Főigazgatóság megbízásából 2001. évben készült el (ún. </t>
    </r>
    <r>
      <rPr>
        <b/>
        <i/>
        <sz val="10"/>
        <color indexed="12"/>
        <rFont val="MS Sans Serif"/>
        <family val="2"/>
      </rPr>
      <t>Pálfai-féle térkép</t>
    </r>
    <r>
      <rPr>
        <b/>
        <sz val="10"/>
        <color indexed="12"/>
        <rFont val="MS Sans Serif"/>
        <family val="2"/>
      </rPr>
      <t>). Az ábrázolás egy egységes, az EU WISE rendszer 
jelentési követelményeit kielégítő formátumú, a potenciálisan elönthető területek azonosítását lehetővé tevő méretarányú digitális térképen történik, amely tartalmazza a vízgyűjtő, a részvízgyűjtők, és az árvízi elöntés lehetséges határait, feltüntetve a tereprajzi információkat és a területhasználatot. Az így azonosított potenciális árterekre készülnek a továbbiakban 
az árvízi veszély- és kockázati térképek. Fentieket alátámasztják a bekövetkezett árvízi elöntések területi kiterjedésének a felmérési eredményei, illetve a már elvégzett részterületi modellezési eredmények is. Értékelési megközelítés. Történelmi események. A történelmi események értékelése során a 10 legjelentősebb eseményét vizsgáltuk a három elöntés 
típusra vonatkozóan. Ezek az események rendre az 1965-ös, az 1970-es, az 1998-as, a 2000-es, 2001-es és a 2006-os árvizek, az 1999-2000-es, a 2006-os és a 2010-2011.es 
belvizek és a 2011-es heves árvizek. Az egyes események bár nem mindig jártak elöntéssel, mégis országos szintű jelentőséggel bírtak. Ezek ugyanakkor megalapozzák a fent 
is említett lehetséges elöntést ábrázoló térképek lehetségességét. Lehetséges elöntési események. A jövőben lehetséges elöntések bemutatására négy térképet adunk meg. Ezek a „Pocsolya térkép”, a „kék térkép”, a Pálfai-féle és a Pirkhoffer-féle térkép, amelyek az ország teljes területére vizsgálják és mutatják be a lehetséges elöntéseket. Jelentős kockázatú területek. Értékelésünk során nem állt rendelkezésre részletes vizsgálati anyag a jelentős kockázatok bemutatására, ezért az árvízi eseményekre vonatkozóan jelentősnek minősítjük 
az „ártéri öblözetek térképét”. Részletes vizsgálatokat irányzunk elő az árvízkockázat-kezelési tervezés további fázisaiban. Hasonlóképpen járunk el a belvízi elöntésekre vonatkozóan is, 
ahol a „belvízvédelmi szakaszok” térképét tekintjük jelentős kockázatúnak. A kisvízfolyások heves árvizeit tekintve, vízügyes véleményre támaszkodva meghatároztunk 110 vízfolyás 
szakaszt, amely mentén a kockázat jelentős lehet.</t>
    </r>
  </si>
  <si>
    <t>Y</t>
  </si>
  <si>
    <t>t</t>
  </si>
  <si>
    <r>
      <t xml:space="preserve">Múltban bekövetkezett </t>
    </r>
    <r>
      <rPr>
        <b/>
        <sz val="10"/>
        <color indexed="10"/>
        <rFont val="MS Sans Serif"/>
        <family val="2"/>
      </rPr>
      <t>elöntés</t>
    </r>
  </si>
  <si>
    <t>Tisza vízgyűjtő</t>
  </si>
  <si>
    <r>
      <t xml:space="preserve">Teljes kár mértéke
milliárd Ft 2010-es éven számolva
</t>
    </r>
    <r>
      <rPr>
        <sz val="13"/>
        <rFont val="Calibri"/>
        <family val="2"/>
      </rPr>
      <t>/Degree_Total Damage/</t>
    </r>
    <r>
      <rPr>
        <b/>
        <sz val="13"/>
        <rFont val="Calibri"/>
        <family val="2"/>
      </rPr>
      <t xml:space="preserve">
</t>
    </r>
  </si>
  <si>
    <r>
      <t xml:space="preserve">Teljes kár mértéke
Euró 2010-es éven számolva
</t>
    </r>
    <r>
      <rPr>
        <sz val="13"/>
        <rFont val="Calibri"/>
        <family val="2"/>
      </rPr>
      <t>/Degree_Total Damage/</t>
    </r>
    <r>
      <rPr>
        <b/>
        <sz val="13"/>
        <rFont val="Calibri"/>
        <family val="2"/>
      </rPr>
      <t xml:space="preserve">
</t>
    </r>
  </si>
  <si>
    <r>
      <t xml:space="preserve">Teljes kár mértéke
millió Ft 2010-es értéken
</t>
    </r>
    <r>
      <rPr>
        <sz val="13"/>
        <rFont val="Calibri"/>
        <family val="2"/>
      </rPr>
      <t>/Degree_Total Damage/</t>
    </r>
    <r>
      <rPr>
        <b/>
        <sz val="13"/>
        <rFont val="Calibri"/>
        <family val="2"/>
      </rPr>
      <t xml:space="preserve">
</t>
    </r>
  </si>
  <si>
    <r>
      <t xml:space="preserve">Teljes kár mértéke
Euró 2010-es értéken
</t>
    </r>
    <r>
      <rPr>
        <sz val="13"/>
        <rFont val="Calibri"/>
        <family val="2"/>
      </rPr>
      <t>/Degree_Total Damage/</t>
    </r>
    <r>
      <rPr>
        <b/>
        <sz val="13"/>
        <rFont val="Calibri"/>
        <family val="2"/>
      </rPr>
      <t xml:space="preserve">
</t>
    </r>
  </si>
  <si>
    <t>2010-es évhez a szorzó</t>
  </si>
  <si>
    <t>Az egyes vízfolyásokon és azok egyes szelvényeiben különbözők a visszatérési idők: Tisza, Tivadar: 4 év, Tisza, Szolnok: 67 év; Maros, Makó: 28 év; Zagyva, Jásztelek: 20 év; Hernád, Hidasnémeti: 111 év; Bodrog, Felsőberecki: 33 év</t>
  </si>
  <si>
    <t>Vízállások: Tisza, Tivadar: 714 cm; Tisza, Szolnok: 1013 cm; Maros, Makó :533 cm; Zagyva, Jásztelek:  521 cm; Hernád, Hidasnémeti: 434 cm; Bodrog, Felsőberecki:  774 cm;</t>
  </si>
  <si>
    <t>HU_FL_2001_Tisza</t>
  </si>
  <si>
    <t>HU_FL_2006_Tisza</t>
  </si>
  <si>
    <t>HU_FL_2006_Duna</t>
  </si>
  <si>
    <t xml:space="preserve"> A múltban bekövetkezett jelentős árvízi események azonosítására alkalmazott kritérium rendszer az adott blokkban került ismertetésre. A 2006-os dunai árvíz jelentős káros hatásokkal bírt nem csak az adott rész-vízgyűjtőre, hanem az egész országra. Bár töltésszakadásokra nem került sor, azonban az árhullám a folyam magyarországi szakaszán jelentős hosszon magasabb szinten tetőzött minden addig előfordult jégmentes árvíznél. Az árhullám következtében a töltések mentén olyan árvízi jelenségek alakultak ki, amelyek védekezés nélkül gátszakadáshoz vezettek volna. A védekezési munka országos összefogást igényelt. Az árhullám halálesetet nem okozott, azonban a védekezés során kialakult útlezárások miatt veszélyeztette az egészségügyi ellátást, gátszakadás esetén fertőzésveszéllyel járt volna, továbbá jelentős gazdasági kárt okozott. A Duna völgyében értékes területet, városokat, községeket, ipartelepeket, közlekedési fővonalakat veszélyeztetett az árvíz. Az árvízkár jelentős volt. Mintegy 37 és fél milliárd forintba került tavasszal a dunai és tiszai árvízvédekezés, valamint a sérült védművek helyreállítása. A 2006. március 30. és április 19. között levonult dunai árhullám miatt 335 embert kellet kitelepíteni, a védekezésben naponta 10-12 ezer ember vett részt.</t>
  </si>
  <si>
    <t>2006 évi Duna-völgyi árvíz</t>
  </si>
  <si>
    <t>Az egyes vízfolyásokon és azok egyes szelvényeiben különbözők a visszatérési idők: Lajta,Mosonmagyaróvár: 7 év; Duna, Nagybajcs: 22 év; Duna, Budapest: 111 év;</t>
  </si>
  <si>
    <t>Vízállások: Duna, Budapest: 860 cm; Duna, Nagybajcs: 759 cm; Lajta, Mosonmagyaróvár : 246 cm;</t>
  </si>
  <si>
    <t>HU_FL_1965_Duna</t>
  </si>
  <si>
    <t>HU_FL_1970_Tisza</t>
  </si>
  <si>
    <t>HU_FL_1998_Tisza</t>
  </si>
  <si>
    <t>HU_FL_2000_Tisza</t>
  </si>
  <si>
    <t>HU_ILW_1999-2000_Tisza-Duna</t>
  </si>
  <si>
    <t>HU_ILW_2006_Tisza</t>
  </si>
  <si>
    <t>HU_ILW_2010-2011_Tisza-Duna</t>
  </si>
  <si>
    <t>AAB256</t>
  </si>
  <si>
    <t>HU 1000</t>
  </si>
</sst>
</file>

<file path=xl/styles.xml><?xml version="1.0" encoding="utf-8"?>
<styleSheet xmlns="http://schemas.openxmlformats.org/spreadsheetml/2006/main">
  <numFmts count="25">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quot;Igen&quot;;&quot;Igen&quot;;&quot;Nem&quot;"/>
    <numFmt numFmtId="165" formatCode="&quot;Igaz&quot;;&quot;Igaz&quot;;&quot;Hamis&quot;"/>
    <numFmt numFmtId="166" formatCode="&quot;Be&quot;;&quot;Be&quot;;&quot;Ki&quot;"/>
    <numFmt numFmtId="167" formatCode="#,##0.0"/>
    <numFmt numFmtId="168" formatCode="#,##0.000"/>
    <numFmt numFmtId="169" formatCode="#,##0.0000"/>
    <numFmt numFmtId="170" formatCode="#,##0.00000"/>
    <numFmt numFmtId="171" formatCode="0.00000000"/>
    <numFmt numFmtId="172" formatCode="0.0000000"/>
    <numFmt numFmtId="173" formatCode="0.000000"/>
    <numFmt numFmtId="174" formatCode="0.00000"/>
    <numFmt numFmtId="175" formatCode="0.0000"/>
    <numFmt numFmtId="176" formatCode="[$€-2]\ #\ ##,000_);[Red]\([$€-2]\ #\ ##,000\)"/>
    <numFmt numFmtId="177" formatCode="_(* #,##0.00_);_(* \(#,##0.00\);_(* &quot;-&quot;??_);_(@_)"/>
    <numFmt numFmtId="178" formatCode="_(* #,##0_);_(* \(#,##0\);_(* &quot;-&quot;_);_(@_)"/>
    <numFmt numFmtId="179" formatCode="_(&quot;$&quot;* #,##0.00_);_(&quot;$&quot;* \(#,##0.00\);_(&quot;$&quot;* &quot;-&quot;??_);_(@_)"/>
    <numFmt numFmtId="180" formatCode="_(&quot;$&quot;* #,##0_);_(&quot;$&quot;* \(#,##0\);_(&quot;$&quot;* &quot;-&quot;_);_(@_)"/>
  </numFmts>
  <fonts count="64">
    <font>
      <sz val="10"/>
      <name val="MS Sans Serif"/>
      <family val="0"/>
    </font>
    <font>
      <b/>
      <sz val="10"/>
      <name val="MS Sans Serif"/>
      <family val="0"/>
    </font>
    <font>
      <i/>
      <sz val="10"/>
      <name val="MS Sans Serif"/>
      <family val="0"/>
    </font>
    <font>
      <b/>
      <i/>
      <sz val="10"/>
      <name val="MS Sans Serif"/>
      <family val="0"/>
    </font>
    <font>
      <u val="single"/>
      <sz val="10"/>
      <color indexed="12"/>
      <name val="MS Sans Serif"/>
      <family val="2"/>
    </font>
    <font>
      <u val="single"/>
      <sz val="10"/>
      <color indexed="14"/>
      <name val="MS Sans Serif"/>
      <family val="2"/>
    </font>
    <font>
      <b/>
      <sz val="11"/>
      <name val="Verdana"/>
      <family val="2"/>
    </font>
    <font>
      <sz val="10"/>
      <color indexed="12"/>
      <name val="MS Sans Serif"/>
      <family val="2"/>
    </font>
    <font>
      <sz val="10"/>
      <color indexed="10"/>
      <name val="MS Sans Serif"/>
      <family val="2"/>
    </font>
    <font>
      <sz val="10"/>
      <color indexed="20"/>
      <name val="MS Sans Serif"/>
      <family val="2"/>
    </font>
    <font>
      <b/>
      <sz val="12"/>
      <name val="Verdana"/>
      <family val="2"/>
    </font>
    <font>
      <sz val="16"/>
      <name val="MS Sans Serif"/>
      <family val="2"/>
    </font>
    <font>
      <sz val="16"/>
      <name val="Verdana"/>
      <family val="2"/>
    </font>
    <font>
      <sz val="11"/>
      <name val="Verdana"/>
      <family val="2"/>
    </font>
    <font>
      <sz val="11"/>
      <name val="Calibri"/>
      <family val="2"/>
    </font>
    <font>
      <b/>
      <sz val="11"/>
      <name val="Calibri"/>
      <family val="2"/>
    </font>
    <font>
      <b/>
      <sz val="12"/>
      <name val="Calibri"/>
      <family val="2"/>
    </font>
    <font>
      <sz val="12"/>
      <name val="Calibri"/>
      <family val="2"/>
    </font>
    <font>
      <b/>
      <sz val="13"/>
      <name val="Calibri"/>
      <family val="2"/>
    </font>
    <font>
      <b/>
      <sz val="14"/>
      <name val="Calibri"/>
      <family val="2"/>
    </font>
    <font>
      <sz val="13"/>
      <name val="Calibri"/>
      <family val="2"/>
    </font>
    <font>
      <b/>
      <sz val="12"/>
      <color indexed="20"/>
      <name val="MS Sans Serif"/>
      <family val="2"/>
    </font>
    <font>
      <b/>
      <sz val="10"/>
      <color indexed="20"/>
      <name val="MS Sans Serif"/>
      <family val="2"/>
    </font>
    <font>
      <b/>
      <sz val="10"/>
      <color indexed="12"/>
      <name val="MS Sans Serif"/>
      <family val="2"/>
    </font>
    <font>
      <b/>
      <sz val="12"/>
      <color indexed="12"/>
      <name val="Calibri"/>
      <family val="2"/>
    </font>
    <font>
      <sz val="11"/>
      <color indexed="12"/>
      <name val="Calibri"/>
      <family val="2"/>
    </font>
    <font>
      <b/>
      <sz val="16"/>
      <name val="Verdana"/>
      <family val="2"/>
    </font>
    <font>
      <b/>
      <sz val="12"/>
      <color indexed="12"/>
      <name val="MS Sans Serif"/>
      <family val="2"/>
    </font>
    <font>
      <sz val="10"/>
      <color indexed="53"/>
      <name val="Verdana"/>
      <family val="2"/>
    </font>
    <font>
      <b/>
      <u val="single"/>
      <sz val="10"/>
      <color indexed="12"/>
      <name val="MS Sans Serif"/>
      <family val="2"/>
    </font>
    <font>
      <sz val="12"/>
      <color indexed="12"/>
      <name val="Calibri"/>
      <family val="2"/>
    </font>
    <font>
      <b/>
      <sz val="11"/>
      <color indexed="12"/>
      <name val="Calibri"/>
      <family val="2"/>
    </font>
    <font>
      <b/>
      <sz val="10"/>
      <color indexed="10"/>
      <name val="MS Sans Serif"/>
      <family val="2"/>
    </font>
    <font>
      <b/>
      <sz val="10"/>
      <color indexed="53"/>
      <name val="MS Sans Serif"/>
      <family val="2"/>
    </font>
    <font>
      <b/>
      <sz val="10"/>
      <color indexed="52"/>
      <name val="MS Sans Serif"/>
      <family val="2"/>
    </font>
    <font>
      <b/>
      <sz val="12"/>
      <name val="Tahoma"/>
      <family val="2"/>
    </font>
    <font>
      <sz val="12"/>
      <name val="Tahoma"/>
      <family val="2"/>
    </font>
    <font>
      <sz val="8"/>
      <name val="Tahoma"/>
      <family val="0"/>
    </font>
    <font>
      <b/>
      <sz val="8"/>
      <name val="Tahoma"/>
      <family val="0"/>
    </font>
    <font>
      <b/>
      <sz val="10"/>
      <name val="Tahoma"/>
      <family val="2"/>
    </font>
    <font>
      <sz val="10"/>
      <name val="Tahoma"/>
      <family val="2"/>
    </font>
    <font>
      <sz val="11"/>
      <color indexed="8"/>
      <name val="Calibri"/>
      <family val="2"/>
    </font>
    <font>
      <sz val="11"/>
      <color indexed="9"/>
      <name val="Calibri"/>
      <family val="2"/>
    </font>
    <font>
      <sz val="11"/>
      <color indexed="6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indexed="10"/>
      <name val="Calibri"/>
      <family val="2"/>
    </font>
    <font>
      <sz val="11"/>
      <color indexed="52"/>
      <name val="Calibri"/>
      <family val="2"/>
    </font>
    <font>
      <sz val="11"/>
      <color indexed="17"/>
      <name val="Calibri"/>
      <family val="2"/>
    </font>
    <font>
      <b/>
      <sz val="11"/>
      <color indexed="63"/>
      <name val="Calibri"/>
      <family val="2"/>
    </font>
    <font>
      <i/>
      <sz val="11"/>
      <color indexed="23"/>
      <name val="Calibri"/>
      <family val="2"/>
    </font>
    <font>
      <b/>
      <sz val="11"/>
      <color indexed="8"/>
      <name val="Calibri"/>
      <family val="2"/>
    </font>
    <font>
      <sz val="11"/>
      <color indexed="20"/>
      <name val="Calibri"/>
      <family val="2"/>
    </font>
    <font>
      <sz val="11"/>
      <color indexed="60"/>
      <name val="Calibri"/>
      <family val="2"/>
    </font>
    <font>
      <b/>
      <sz val="11"/>
      <color indexed="52"/>
      <name val="Calibri"/>
      <family val="2"/>
    </font>
    <font>
      <i/>
      <sz val="12"/>
      <color indexed="12"/>
      <name val="Times New Roman"/>
      <family val="1"/>
    </font>
    <font>
      <sz val="12"/>
      <color indexed="12"/>
      <name val="Times New Roman"/>
      <family val="1"/>
    </font>
    <font>
      <vertAlign val="superscript"/>
      <sz val="12"/>
      <color indexed="12"/>
      <name val="Times New Roman"/>
      <family val="1"/>
    </font>
    <font>
      <b/>
      <vertAlign val="superscript"/>
      <sz val="12"/>
      <color indexed="12"/>
      <name val="MS Sans Serif"/>
      <family val="2"/>
    </font>
    <font>
      <b/>
      <i/>
      <sz val="10"/>
      <color indexed="12"/>
      <name val="MS Sans Serif"/>
      <family val="2"/>
    </font>
    <font>
      <b/>
      <sz val="8"/>
      <name val="MS Sans Serif"/>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50"/>
        <bgColor indexed="64"/>
      </patternFill>
    </fill>
    <fill>
      <patternFill patternType="solid">
        <fgColor indexed="40"/>
        <bgColor indexed="64"/>
      </patternFill>
    </fill>
    <fill>
      <patternFill patternType="solid">
        <fgColor indexed="9"/>
        <bgColor indexed="64"/>
      </patternFill>
    </fill>
  </fills>
  <borders count="74">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color indexed="63"/>
      </right>
      <top style="thin"/>
      <bottom style="thin"/>
    </border>
    <border>
      <left style="thin"/>
      <right style="thin"/>
      <top style="thin"/>
      <bottom style="thin"/>
    </border>
    <border>
      <left style="thin"/>
      <right>
        <color indexed="63"/>
      </right>
      <top>
        <color indexed="63"/>
      </top>
      <bottom>
        <color indexed="63"/>
      </bottom>
    </border>
    <border>
      <left style="thin"/>
      <right style="thin"/>
      <top style="thin"/>
      <bottom>
        <color indexed="63"/>
      </bottom>
    </border>
    <border>
      <left style="thin"/>
      <right style="double"/>
      <top style="double"/>
      <bottom style="thin"/>
    </border>
    <border>
      <left style="thin"/>
      <right style="double"/>
      <top style="thin"/>
      <bottom style="thin"/>
    </border>
    <border>
      <left style="thin"/>
      <right style="double"/>
      <top style="thin"/>
      <bottom style="double"/>
    </border>
    <border>
      <left style="thin"/>
      <right style="double"/>
      <top style="thin"/>
      <bottom>
        <color indexed="63"/>
      </bottom>
    </border>
    <border>
      <left style="thin"/>
      <right style="double"/>
      <top>
        <color indexed="63"/>
      </top>
      <bottom style="thin"/>
    </border>
    <border>
      <left style="thin"/>
      <right style="thin"/>
      <top style="double"/>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style="double"/>
      <right style="double"/>
      <top style="double"/>
      <bottom>
        <color indexed="63"/>
      </bottom>
    </border>
    <border>
      <left style="double"/>
      <right style="double"/>
      <top>
        <color indexed="63"/>
      </top>
      <bottom>
        <color indexed="63"/>
      </bottom>
    </border>
    <border>
      <left style="double"/>
      <right style="double"/>
      <top>
        <color indexed="63"/>
      </top>
      <bottom style="double"/>
    </border>
    <border>
      <left style="thin"/>
      <right>
        <color indexed="63"/>
      </right>
      <top>
        <color indexed="63"/>
      </top>
      <bottom style="thin"/>
    </border>
    <border>
      <left style="double"/>
      <right>
        <color indexed="63"/>
      </right>
      <top style="double"/>
      <bottom>
        <color indexed="63"/>
      </bottom>
    </border>
    <border>
      <left style="thin"/>
      <right style="thin"/>
      <top style="double"/>
      <bottom>
        <color indexed="63"/>
      </bottom>
    </border>
    <border>
      <left>
        <color indexed="63"/>
      </left>
      <right style="thin"/>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thin"/>
      <top>
        <color indexed="63"/>
      </top>
      <bottom>
        <color indexed="63"/>
      </bottom>
    </border>
    <border>
      <left>
        <color indexed="63"/>
      </left>
      <right style="double"/>
      <top>
        <color indexed="63"/>
      </top>
      <bottom>
        <color indexed="63"/>
      </bottom>
    </border>
    <border>
      <left style="thin"/>
      <right>
        <color indexed="63"/>
      </right>
      <top style="thin"/>
      <bottom style="double"/>
    </border>
    <border>
      <left style="double"/>
      <right>
        <color indexed="63"/>
      </right>
      <top>
        <color indexed="63"/>
      </top>
      <bottom style="double"/>
    </border>
    <border>
      <left style="thin"/>
      <right style="thin"/>
      <top>
        <color indexed="63"/>
      </top>
      <bottom style="double"/>
    </border>
    <border>
      <left>
        <color indexed="63"/>
      </left>
      <right style="thin"/>
      <top>
        <color indexed="63"/>
      </top>
      <bottom style="double"/>
    </border>
    <border>
      <left>
        <color indexed="63"/>
      </left>
      <right style="double"/>
      <top>
        <color indexed="63"/>
      </top>
      <bottom style="double"/>
    </border>
    <border>
      <left style="thin"/>
      <right>
        <color indexed="63"/>
      </right>
      <top style="double"/>
      <bottom>
        <color indexed="63"/>
      </bottom>
    </border>
    <border>
      <left style="thin"/>
      <right>
        <color indexed="63"/>
      </right>
      <top>
        <color indexed="63"/>
      </top>
      <bottom style="double"/>
    </border>
    <border>
      <left>
        <color indexed="63"/>
      </left>
      <right>
        <color indexed="63"/>
      </right>
      <top style="thin"/>
      <bottom>
        <color indexed="63"/>
      </bottom>
    </border>
    <border>
      <left>
        <color indexed="63"/>
      </left>
      <right>
        <color indexed="63"/>
      </right>
      <top style="double"/>
      <bottom>
        <color indexed="63"/>
      </bottom>
    </border>
    <border>
      <left>
        <color indexed="63"/>
      </left>
      <right>
        <color indexed="63"/>
      </right>
      <top>
        <color indexed="63"/>
      </top>
      <bottom style="double"/>
    </border>
    <border>
      <left style="thin"/>
      <right style="double"/>
      <top style="double"/>
      <bottom>
        <color indexed="63"/>
      </bottom>
    </border>
    <border>
      <left style="thin"/>
      <right style="double"/>
      <top>
        <color indexed="63"/>
      </top>
      <bottom>
        <color indexed="63"/>
      </bottom>
    </border>
    <border>
      <left style="thin"/>
      <right style="double"/>
      <top>
        <color indexed="63"/>
      </top>
      <bottom style="double"/>
    </border>
    <border>
      <left>
        <color indexed="63"/>
      </left>
      <right style="thin"/>
      <top>
        <color indexed="63"/>
      </top>
      <bottom style="thin"/>
    </border>
    <border>
      <left style="double"/>
      <right style="thin"/>
      <top>
        <color indexed="63"/>
      </top>
      <bottom style="thin"/>
    </border>
    <border>
      <left style="double"/>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style="double"/>
      <right style="thin"/>
      <top style="thin"/>
      <bottom style="double"/>
    </border>
    <border>
      <left style="thin"/>
      <right style="thin"/>
      <top style="thin"/>
      <bottom style="double"/>
    </border>
    <border>
      <left style="double"/>
      <right style="thin"/>
      <top style="double"/>
      <bottom style="thin"/>
    </border>
    <border>
      <left style="double"/>
      <right style="double"/>
      <top>
        <color indexed="63"/>
      </top>
      <bottom style="thin"/>
    </border>
    <border>
      <left style="double"/>
      <right style="double"/>
      <top style="thin"/>
      <bottom style="thin"/>
    </border>
    <border>
      <left style="double"/>
      <right style="double"/>
      <top style="thin"/>
      <bottom>
        <color indexed="63"/>
      </bottom>
    </border>
    <border>
      <left style="double"/>
      <right style="double"/>
      <top style="thin"/>
      <bottom style="double"/>
    </border>
    <border>
      <left style="double"/>
      <right style="thin"/>
      <top style="double"/>
      <bottom>
        <color indexed="63"/>
      </bottom>
    </border>
    <border>
      <left style="double"/>
      <right style="thin"/>
      <top>
        <color indexed="63"/>
      </top>
      <bottom>
        <color indexed="63"/>
      </bottom>
    </border>
    <border>
      <left style="double"/>
      <right style="thin"/>
      <top>
        <color indexed="63"/>
      </top>
      <bottom style="double"/>
    </border>
    <border>
      <left style="double"/>
      <right style="thin"/>
      <top style="thin"/>
      <bottom>
        <color indexed="63"/>
      </bottom>
    </border>
    <border>
      <left>
        <color indexed="63"/>
      </left>
      <right style="thin"/>
      <top style="thin"/>
      <bottom style="double"/>
    </border>
    <border>
      <left style="thin"/>
      <right>
        <color indexed="63"/>
      </right>
      <top style="double"/>
      <bottom style="thin"/>
    </border>
    <border>
      <left>
        <color indexed="63"/>
      </left>
      <right style="thin"/>
      <top style="double"/>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5" borderId="0" applyNumberFormat="0" applyBorder="0" applyAlignment="0" applyProtection="0"/>
    <xf numFmtId="0" fontId="41" fillId="8" borderId="0" applyNumberFormat="0" applyBorder="0" applyAlignment="0" applyProtection="0"/>
    <xf numFmtId="0" fontId="41" fillId="11" borderId="0" applyNumberFormat="0" applyBorder="0" applyAlignment="0" applyProtection="0"/>
    <xf numFmtId="0" fontId="42" fillId="12"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3" fillId="7" borderId="1" applyNumberFormat="0" applyAlignment="0" applyProtection="0"/>
    <xf numFmtId="0" fontId="44" fillId="0" borderId="0" applyNumberFormat="0" applyFill="0" applyBorder="0" applyAlignment="0" applyProtection="0"/>
    <xf numFmtId="0" fontId="45" fillId="0" borderId="2" applyNumberFormat="0" applyFill="0" applyAlignment="0" applyProtection="0"/>
    <xf numFmtId="0" fontId="46" fillId="0" borderId="3" applyNumberFormat="0" applyFill="0" applyAlignment="0" applyProtection="0"/>
    <xf numFmtId="0" fontId="47" fillId="0" borderId="4" applyNumberFormat="0" applyFill="0" applyAlignment="0" applyProtection="0"/>
    <xf numFmtId="0" fontId="47" fillId="0" borderId="0" applyNumberFormat="0" applyFill="0" applyBorder="0" applyAlignment="0" applyProtection="0"/>
    <xf numFmtId="0" fontId="48" fillId="16"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4" fillId="0" borderId="0" applyNumberFormat="0" applyFill="0" applyBorder="0" applyAlignment="0" applyProtection="0"/>
    <xf numFmtId="0" fontId="50" fillId="0" borderId="6" applyNumberFormat="0" applyFill="0" applyAlignment="0" applyProtection="0"/>
    <xf numFmtId="0" fontId="0" fillId="17" borderId="7" applyNumberFormat="0" applyFont="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42" fillId="21" borderId="0" applyNumberFormat="0" applyBorder="0" applyAlignment="0" applyProtection="0"/>
    <xf numFmtId="0" fontId="51" fillId="4" borderId="0" applyNumberFormat="0" applyBorder="0" applyAlignment="0" applyProtection="0"/>
    <xf numFmtId="0" fontId="52" fillId="22" borderId="8" applyNumberFormat="0" applyAlignment="0" applyProtection="0"/>
    <xf numFmtId="0" fontId="53" fillId="0" borderId="0" applyNumberFormat="0" applyFill="0" applyBorder="0" applyAlignment="0" applyProtection="0"/>
    <xf numFmtId="0" fontId="5" fillId="0" borderId="0" applyNumberFormat="0" applyFill="0" applyBorder="0" applyAlignment="0" applyProtection="0"/>
    <xf numFmtId="0" fontId="54"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5" fillId="3" borderId="0" applyNumberFormat="0" applyBorder="0" applyAlignment="0" applyProtection="0"/>
    <xf numFmtId="0" fontId="56" fillId="23" borderId="0" applyNumberFormat="0" applyBorder="0" applyAlignment="0" applyProtection="0"/>
    <xf numFmtId="0" fontId="57" fillId="22" borderId="1" applyNumberFormat="0" applyAlignment="0" applyProtection="0"/>
    <xf numFmtId="9" fontId="0" fillId="0" borderId="0" applyFont="0" applyFill="0" applyBorder="0" applyAlignment="0" applyProtection="0"/>
  </cellStyleXfs>
  <cellXfs count="358">
    <xf numFmtId="0" fontId="0" fillId="0" borderId="0" xfId="0" applyAlignment="1">
      <alignment/>
    </xf>
    <xf numFmtId="0" fontId="6" fillId="0" borderId="0" xfId="0" applyFont="1" applyAlignment="1">
      <alignment/>
    </xf>
    <xf numFmtId="0" fontId="0" fillId="0" borderId="0" xfId="0" applyAlignment="1">
      <alignment horizontal="center"/>
    </xf>
    <xf numFmtId="0" fontId="0" fillId="0" borderId="0" xfId="0" applyFont="1" applyAlignment="1">
      <alignment horizontal="center"/>
    </xf>
    <xf numFmtId="0" fontId="0" fillId="0" borderId="0" xfId="0" applyAlignment="1">
      <alignment horizontal="left"/>
    </xf>
    <xf numFmtId="0" fontId="9" fillId="0" borderId="0" xfId="0" applyFont="1" applyAlignment="1">
      <alignment horizontal="left"/>
    </xf>
    <xf numFmtId="0" fontId="6" fillId="24" borderId="10" xfId="0" applyFont="1" applyFill="1" applyBorder="1" applyAlignment="1">
      <alignment horizontal="left"/>
    </xf>
    <xf numFmtId="0" fontId="0" fillId="24" borderId="10" xfId="0" applyFill="1" applyBorder="1" applyAlignment="1">
      <alignment horizontal="left"/>
    </xf>
    <xf numFmtId="0" fontId="6" fillId="0" borderId="0" xfId="0" applyFont="1" applyAlignment="1">
      <alignment horizontal="left"/>
    </xf>
    <xf numFmtId="0" fontId="0" fillId="0" borderId="0" xfId="0" applyNumberFormat="1" applyFill="1" applyBorder="1" applyAlignment="1" quotePrefix="1">
      <alignment horizontal="left"/>
    </xf>
    <xf numFmtId="0" fontId="0" fillId="0" borderId="0" xfId="0" applyFont="1" applyAlignment="1">
      <alignment horizontal="left"/>
    </xf>
    <xf numFmtId="0" fontId="0" fillId="0" borderId="11" xfId="0" applyNumberFormat="1" applyFill="1" applyBorder="1" applyAlignment="1" quotePrefix="1">
      <alignment horizontal="left"/>
    </xf>
    <xf numFmtId="0" fontId="0" fillId="0" borderId="0" xfId="0" applyFill="1" applyAlignment="1">
      <alignment horizontal="center"/>
    </xf>
    <xf numFmtId="0" fontId="0" fillId="0" borderId="0" xfId="0" applyFill="1" applyAlignment="1">
      <alignment horizontal="left"/>
    </xf>
    <xf numFmtId="0" fontId="0" fillId="0" borderId="0" xfId="0" applyNumberFormat="1" applyFill="1" applyAlignment="1" quotePrefix="1">
      <alignment horizontal="left"/>
    </xf>
    <xf numFmtId="0" fontId="9" fillId="0" borderId="0" xfId="0" applyFont="1" applyFill="1" applyAlignment="1">
      <alignment horizontal="left"/>
    </xf>
    <xf numFmtId="0" fontId="6" fillId="0" borderId="12" xfId="0" applyFont="1" applyFill="1" applyBorder="1" applyAlignment="1">
      <alignment horizontal="left"/>
    </xf>
    <xf numFmtId="0" fontId="6" fillId="0" borderId="0" xfId="0" applyFont="1" applyFill="1" applyBorder="1" applyAlignment="1">
      <alignment horizontal="left"/>
    </xf>
    <xf numFmtId="0" fontId="8" fillId="0" borderId="0" xfId="0" applyFont="1" applyAlignment="1">
      <alignment horizontal="right"/>
    </xf>
    <xf numFmtId="0" fontId="0" fillId="0" borderId="11" xfId="0" applyBorder="1" applyAlignment="1">
      <alignment horizontal="left"/>
    </xf>
    <xf numFmtId="0" fontId="1" fillId="0" borderId="0" xfId="0" applyFont="1" applyAlignment="1">
      <alignment horizontal="left"/>
    </xf>
    <xf numFmtId="0" fontId="3" fillId="0" borderId="0" xfId="0" applyFont="1" applyAlignment="1">
      <alignment horizontal="right"/>
    </xf>
    <xf numFmtId="0" fontId="0" fillId="0" borderId="0" xfId="0" applyNumberFormat="1" applyBorder="1" applyAlignment="1" quotePrefix="1">
      <alignment horizontal="left"/>
    </xf>
    <xf numFmtId="0" fontId="0" fillId="0" borderId="0" xfId="0" applyFill="1" applyAlignment="1">
      <alignment/>
    </xf>
    <xf numFmtId="0" fontId="0" fillId="0" borderId="11" xfId="0" applyNumberFormat="1" applyFill="1" applyBorder="1" applyAlignment="1">
      <alignment horizontal="left" wrapText="1"/>
    </xf>
    <xf numFmtId="0" fontId="18" fillId="0" borderId="13" xfId="0" applyFont="1" applyBorder="1" applyAlignment="1">
      <alignment horizontal="center"/>
    </xf>
    <xf numFmtId="0" fontId="14" fillId="0" borderId="14" xfId="0" applyFont="1" applyBorder="1" applyAlignment="1">
      <alignment/>
    </xf>
    <xf numFmtId="0" fontId="14" fillId="0" borderId="15" xfId="0" applyFont="1" applyBorder="1" applyAlignment="1">
      <alignment/>
    </xf>
    <xf numFmtId="0" fontId="14" fillId="0" borderId="16" xfId="0" applyFont="1" applyBorder="1" applyAlignment="1">
      <alignment/>
    </xf>
    <xf numFmtId="0" fontId="14" fillId="0" borderId="17" xfId="0" applyFont="1" applyBorder="1" applyAlignment="1">
      <alignment/>
    </xf>
    <xf numFmtId="0" fontId="14" fillId="0" borderId="18" xfId="0" applyFont="1" applyBorder="1" applyAlignment="1">
      <alignment/>
    </xf>
    <xf numFmtId="0" fontId="1" fillId="0" borderId="19" xfId="0" applyFont="1" applyBorder="1" applyAlignment="1">
      <alignment horizontal="left"/>
    </xf>
    <xf numFmtId="0" fontId="0" fillId="0" borderId="0" xfId="0" applyNumberFormat="1" applyFill="1" applyBorder="1" applyAlignment="1">
      <alignment horizontal="left" wrapText="1"/>
    </xf>
    <xf numFmtId="0" fontId="0" fillId="0" borderId="0" xfId="0" applyNumberFormat="1" applyFill="1" applyBorder="1" applyAlignment="1">
      <alignment horizontal="left" vertical="top" wrapText="1"/>
    </xf>
    <xf numFmtId="0" fontId="0" fillId="0" borderId="11" xfId="0" applyFont="1" applyFill="1" applyBorder="1" applyAlignment="1">
      <alignment horizontal="left" vertical="top" wrapText="1"/>
    </xf>
    <xf numFmtId="0" fontId="0" fillId="0" borderId="11" xfId="0" applyNumberFormat="1" applyFill="1" applyBorder="1" applyAlignment="1">
      <alignment horizontal="left" vertical="top" wrapText="1"/>
    </xf>
    <xf numFmtId="0" fontId="0" fillId="0" borderId="0" xfId="0" applyAlignment="1">
      <alignment horizontal="left" vertical="top"/>
    </xf>
    <xf numFmtId="0" fontId="0" fillId="0" borderId="0" xfId="0" applyAlignment="1">
      <alignment vertical="top"/>
    </xf>
    <xf numFmtId="0" fontId="0" fillId="0" borderId="0" xfId="0" applyFill="1" applyAlignment="1">
      <alignment horizontal="center" vertical="top"/>
    </xf>
    <xf numFmtId="0" fontId="0" fillId="0" borderId="0" xfId="0" applyFont="1" applyAlignment="1">
      <alignment horizontal="left" vertical="top"/>
    </xf>
    <xf numFmtId="0" fontId="0" fillId="0" borderId="0" xfId="0" applyFont="1" applyAlignment="1">
      <alignment horizontal="center" vertical="top"/>
    </xf>
    <xf numFmtId="0" fontId="1" fillId="0" borderId="0" xfId="0" applyFont="1" applyAlignment="1">
      <alignment horizontal="left" vertical="top"/>
    </xf>
    <xf numFmtId="0" fontId="0" fillId="0" borderId="0" xfId="0" applyFill="1" applyAlignment="1">
      <alignment horizontal="left" vertical="top"/>
    </xf>
    <xf numFmtId="0" fontId="0" fillId="0" borderId="13" xfId="0" applyNumberFormat="1" applyFill="1" applyBorder="1" applyAlignment="1">
      <alignment horizontal="left" wrapText="1"/>
    </xf>
    <xf numFmtId="0" fontId="0" fillId="0" borderId="20" xfId="0" applyNumberFormat="1" applyFill="1" applyBorder="1" applyAlignment="1">
      <alignment horizontal="left" wrapText="1"/>
    </xf>
    <xf numFmtId="0" fontId="18" fillId="0" borderId="21" xfId="0" applyFont="1" applyBorder="1" applyAlignment="1">
      <alignment horizontal="center" vertical="top" wrapText="1"/>
    </xf>
    <xf numFmtId="0" fontId="18" fillId="0" borderId="13" xfId="0" applyFont="1" applyBorder="1" applyAlignment="1">
      <alignment horizontal="center" vertical="top" wrapText="1"/>
    </xf>
    <xf numFmtId="0" fontId="18" fillId="0" borderId="22" xfId="0" applyFont="1" applyBorder="1" applyAlignment="1">
      <alignment horizontal="center" vertical="top" wrapText="1"/>
    </xf>
    <xf numFmtId="0" fontId="6" fillId="24" borderId="23" xfId="0" applyFont="1" applyFill="1" applyBorder="1" applyAlignment="1">
      <alignment horizontal="left" wrapText="1"/>
    </xf>
    <xf numFmtId="0" fontId="6" fillId="24" borderId="23" xfId="0" applyFont="1" applyFill="1" applyBorder="1" applyAlignment="1">
      <alignment horizontal="left" vertical="top"/>
    </xf>
    <xf numFmtId="0" fontId="6" fillId="24" borderId="11" xfId="0" applyFont="1" applyFill="1" applyBorder="1" applyAlignment="1">
      <alignment horizontal="center"/>
    </xf>
    <xf numFmtId="0" fontId="23" fillId="0" borderId="11" xfId="0" applyNumberFormat="1" applyFont="1" applyFill="1" applyBorder="1" applyAlignment="1">
      <alignment horizontal="left" vertical="top" wrapText="1"/>
    </xf>
    <xf numFmtId="0" fontId="23" fillId="0" borderId="11" xfId="0" applyNumberFormat="1" applyFont="1" applyFill="1" applyBorder="1" applyAlignment="1">
      <alignment horizontal="left" wrapText="1"/>
    </xf>
    <xf numFmtId="0" fontId="23" fillId="0" borderId="13" xfId="0" applyNumberFormat="1" applyFont="1" applyFill="1" applyBorder="1" applyAlignment="1">
      <alignment horizontal="left" vertical="top" wrapText="1"/>
    </xf>
    <xf numFmtId="0" fontId="14" fillId="0" borderId="0" xfId="0" applyFont="1" applyAlignment="1">
      <alignment/>
    </xf>
    <xf numFmtId="169" fontId="14" fillId="0" borderId="21" xfId="0" applyNumberFormat="1" applyFont="1" applyBorder="1" applyAlignment="1">
      <alignment/>
    </xf>
    <xf numFmtId="169" fontId="14" fillId="0" borderId="12" xfId="0" applyNumberFormat="1" applyFont="1" applyBorder="1" applyAlignment="1">
      <alignment/>
    </xf>
    <xf numFmtId="0" fontId="14" fillId="0" borderId="13" xfId="0" applyFont="1" applyBorder="1" applyAlignment="1">
      <alignment/>
    </xf>
    <xf numFmtId="0" fontId="14" fillId="0" borderId="24" xfId="0" applyFont="1" applyBorder="1" applyAlignment="1">
      <alignment/>
    </xf>
    <xf numFmtId="0" fontId="14" fillId="0" borderId="20" xfId="0" applyFont="1" applyBorder="1" applyAlignment="1">
      <alignment/>
    </xf>
    <xf numFmtId="0" fontId="14" fillId="0" borderId="23" xfId="0" applyFont="1" applyBorder="1" applyAlignment="1">
      <alignment/>
    </xf>
    <xf numFmtId="169" fontId="15" fillId="0" borderId="10" xfId="0" applyNumberFormat="1" applyFont="1" applyBorder="1" applyAlignment="1">
      <alignment/>
    </xf>
    <xf numFmtId="0" fontId="15" fillId="0" borderId="11" xfId="0" applyFont="1" applyBorder="1" applyAlignment="1">
      <alignment/>
    </xf>
    <xf numFmtId="14" fontId="14" fillId="0" borderId="0" xfId="0" applyNumberFormat="1" applyFont="1" applyAlignment="1">
      <alignment/>
    </xf>
    <xf numFmtId="0" fontId="1" fillId="25" borderId="11" xfId="0" applyNumberFormat="1" applyFont="1" applyFill="1" applyBorder="1" applyAlignment="1">
      <alignment horizontal="center" vertical="top" wrapText="1"/>
    </xf>
    <xf numFmtId="0" fontId="1" fillId="0" borderId="11" xfId="0" applyFont="1" applyFill="1" applyBorder="1" applyAlignment="1">
      <alignment horizontal="center" vertical="center" wrapText="1"/>
    </xf>
    <xf numFmtId="0" fontId="1" fillId="0" borderId="11" xfId="0" applyNumberFormat="1" applyFont="1" applyFill="1" applyBorder="1" applyAlignment="1">
      <alignment horizontal="center" vertical="center" wrapText="1"/>
    </xf>
    <xf numFmtId="0" fontId="1" fillId="25" borderId="11" xfId="0" applyNumberFormat="1" applyFont="1" applyFill="1" applyBorder="1" applyAlignment="1">
      <alignment horizontal="center" wrapText="1"/>
    </xf>
    <xf numFmtId="0" fontId="1" fillId="25" borderId="25" xfId="0" applyNumberFormat="1" applyFont="1" applyFill="1" applyBorder="1" applyAlignment="1">
      <alignment horizontal="center" vertical="top" wrapText="1"/>
    </xf>
    <xf numFmtId="0" fontId="6" fillId="24" borderId="23" xfId="0" applyFont="1" applyFill="1" applyBorder="1" applyAlignment="1">
      <alignment horizontal="left"/>
    </xf>
    <xf numFmtId="0" fontId="1" fillId="25" borderId="25" xfId="0" applyNumberFormat="1" applyFont="1" applyFill="1" applyBorder="1" applyAlignment="1">
      <alignment horizontal="center"/>
    </xf>
    <xf numFmtId="0" fontId="1" fillId="25" borderId="25" xfId="0" applyNumberFormat="1" applyFont="1" applyFill="1" applyBorder="1" applyAlignment="1" quotePrefix="1">
      <alignment horizontal="center"/>
    </xf>
    <xf numFmtId="0" fontId="1" fillId="25" borderId="11" xfId="0" applyNumberFormat="1" applyFont="1" applyFill="1" applyBorder="1" applyAlignment="1">
      <alignment horizontal="center"/>
    </xf>
    <xf numFmtId="0" fontId="23" fillId="0" borderId="11" xfId="0" applyNumberFormat="1" applyFont="1" applyFill="1" applyBorder="1" applyAlignment="1">
      <alignment horizontal="center"/>
    </xf>
    <xf numFmtId="0" fontId="23" fillId="0" borderId="11" xfId="0" applyFont="1" applyFill="1" applyBorder="1" applyAlignment="1">
      <alignment horizontal="center"/>
    </xf>
    <xf numFmtId="0" fontId="23" fillId="0" borderId="11" xfId="0" applyNumberFormat="1" applyFont="1" applyFill="1" applyBorder="1" applyAlignment="1">
      <alignment horizontal="center" wrapText="1"/>
    </xf>
    <xf numFmtId="0" fontId="8" fillId="0" borderId="0" xfId="0" applyFont="1" applyAlignment="1">
      <alignment horizontal="right" wrapText="1"/>
    </xf>
    <xf numFmtId="0" fontId="23" fillId="0" borderId="11" xfId="0" applyNumberFormat="1" applyFont="1" applyFill="1" applyBorder="1" applyAlignment="1">
      <alignment horizontal="left"/>
    </xf>
    <xf numFmtId="0" fontId="7" fillId="0" borderId="0" xfId="0" applyNumberFormat="1" applyFont="1" applyFill="1" applyBorder="1" applyAlignment="1">
      <alignment horizontal="left"/>
    </xf>
    <xf numFmtId="0" fontId="27" fillId="0" borderId="0" xfId="0" applyFont="1" applyAlignment="1">
      <alignment horizontal="left"/>
    </xf>
    <xf numFmtId="0" fontId="23" fillId="0" borderId="11" xfId="0" applyNumberFormat="1" applyFont="1" applyBorder="1" applyAlignment="1">
      <alignment horizontal="center"/>
    </xf>
    <xf numFmtId="0" fontId="28" fillId="0" borderId="0" xfId="0" applyFont="1" applyAlignment="1">
      <alignment horizontal="left"/>
    </xf>
    <xf numFmtId="0" fontId="23" fillId="0" borderId="13" xfId="0" applyNumberFormat="1" applyFont="1" applyFill="1" applyBorder="1" applyAlignment="1">
      <alignment horizontal="left"/>
    </xf>
    <xf numFmtId="0" fontId="23" fillId="0" borderId="20" xfId="0" applyNumberFormat="1" applyFont="1" applyFill="1" applyBorder="1" applyAlignment="1">
      <alignment horizontal="left"/>
    </xf>
    <xf numFmtId="0" fontId="8" fillId="0" borderId="0" xfId="0" applyFont="1" applyFill="1" applyAlignment="1">
      <alignment horizontal="left"/>
    </xf>
    <xf numFmtId="0" fontId="0" fillId="0" borderId="11" xfId="0" applyFill="1" applyBorder="1" applyAlignment="1">
      <alignment horizontal="left"/>
    </xf>
    <xf numFmtId="0" fontId="23" fillId="0" borderId="13" xfId="0" applyNumberFormat="1" applyFont="1" applyFill="1" applyBorder="1" applyAlignment="1">
      <alignment horizontal="left" wrapText="1"/>
    </xf>
    <xf numFmtId="0" fontId="22" fillId="0" borderId="0" xfId="0" applyFont="1" applyFill="1" applyAlignment="1">
      <alignment horizontal="center"/>
    </xf>
    <xf numFmtId="0" fontId="27" fillId="0" borderId="0" xfId="0" applyFont="1" applyAlignment="1">
      <alignment/>
    </xf>
    <xf numFmtId="0" fontId="18" fillId="22" borderId="13" xfId="0" applyFont="1" applyFill="1" applyBorder="1" applyAlignment="1">
      <alignment horizontal="center"/>
    </xf>
    <xf numFmtId="0" fontId="24" fillId="0" borderId="26" xfId="0" applyFont="1" applyBorder="1" applyAlignment="1">
      <alignment horizontal="center"/>
    </xf>
    <xf numFmtId="0" fontId="24" fillId="0" borderId="27" xfId="0" applyFont="1" applyBorder="1" applyAlignment="1">
      <alignment horizontal="center"/>
    </xf>
    <xf numFmtId="0" fontId="25" fillId="0" borderId="27" xfId="0" applyFont="1" applyBorder="1" applyAlignment="1">
      <alignment horizontal="left" wrapText="1"/>
    </xf>
    <xf numFmtId="0" fontId="24" fillId="0" borderId="28" xfId="0" applyFont="1" applyBorder="1" applyAlignment="1">
      <alignment horizontal="center"/>
    </xf>
    <xf numFmtId="0" fontId="16" fillId="0" borderId="0" xfId="0" applyFont="1" applyBorder="1" applyAlignment="1">
      <alignment vertical="top"/>
    </xf>
    <xf numFmtId="0" fontId="14" fillId="0" borderId="0" xfId="0" applyFont="1" applyBorder="1" applyAlignment="1">
      <alignment horizontal="left"/>
    </xf>
    <xf numFmtId="0" fontId="16" fillId="0" borderId="0" xfId="0" applyFont="1" applyBorder="1" applyAlignment="1">
      <alignment horizontal="center"/>
    </xf>
    <xf numFmtId="0" fontId="0" fillId="0" borderId="0" xfId="0" applyAlignment="1">
      <alignment vertical="center"/>
    </xf>
    <xf numFmtId="0" fontId="14" fillId="0" borderId="29" xfId="0" applyFont="1" applyBorder="1" applyAlignment="1">
      <alignment/>
    </xf>
    <xf numFmtId="0" fontId="25" fillId="0" borderId="30" xfId="0" applyFont="1" applyBorder="1" applyAlignment="1">
      <alignment/>
    </xf>
    <xf numFmtId="0" fontId="30" fillId="0" borderId="31" xfId="0" applyFont="1" applyBorder="1" applyAlignment="1">
      <alignment horizontal="center"/>
    </xf>
    <xf numFmtId="0" fontId="30" fillId="0" borderId="32" xfId="0" applyFont="1" applyBorder="1" applyAlignment="1">
      <alignment horizontal="center"/>
    </xf>
    <xf numFmtId="0" fontId="25" fillId="0" borderId="32" xfId="0" applyFont="1" applyBorder="1" applyAlignment="1">
      <alignment horizontal="center"/>
    </xf>
    <xf numFmtId="0" fontId="31" fillId="0" borderId="32" xfId="0" applyFont="1" applyBorder="1" applyAlignment="1">
      <alignment horizontal="center"/>
    </xf>
    <xf numFmtId="0" fontId="25" fillId="0" borderId="33" xfId="0" applyFont="1" applyBorder="1" applyAlignment="1">
      <alignment horizontal="center"/>
    </xf>
    <xf numFmtId="0" fontId="14" fillId="0" borderId="10" xfId="0" applyFont="1" applyBorder="1" applyAlignment="1">
      <alignment/>
    </xf>
    <xf numFmtId="0" fontId="25" fillId="0" borderId="34" xfId="0" applyFont="1" applyBorder="1" applyAlignment="1">
      <alignment/>
    </xf>
    <xf numFmtId="0" fontId="30" fillId="0" borderId="24" xfId="0" applyFont="1" applyBorder="1" applyAlignment="1">
      <alignment horizontal="center"/>
    </xf>
    <xf numFmtId="0" fontId="30" fillId="0" borderId="35" xfId="0" applyFont="1" applyBorder="1" applyAlignment="1">
      <alignment horizontal="center"/>
    </xf>
    <xf numFmtId="0" fontId="25" fillId="0" borderId="35" xfId="0" applyFont="1" applyBorder="1" applyAlignment="1">
      <alignment horizontal="center"/>
    </xf>
    <xf numFmtId="0" fontId="31" fillId="0" borderId="35" xfId="0" applyFont="1" applyBorder="1" applyAlignment="1">
      <alignment horizontal="center"/>
    </xf>
    <xf numFmtId="0" fontId="25" fillId="0" borderId="36" xfId="0" applyFont="1" applyBorder="1" applyAlignment="1">
      <alignment horizontal="center"/>
    </xf>
    <xf numFmtId="0" fontId="14" fillId="0" borderId="37" xfId="0" applyFont="1" applyBorder="1" applyAlignment="1">
      <alignment/>
    </xf>
    <xf numFmtId="0" fontId="25" fillId="0" borderId="38" xfId="0" applyFont="1" applyBorder="1" applyAlignment="1">
      <alignment/>
    </xf>
    <xf numFmtId="0" fontId="30" fillId="0" borderId="39" xfId="0" applyFont="1" applyBorder="1" applyAlignment="1">
      <alignment horizontal="center"/>
    </xf>
    <xf numFmtId="0" fontId="30" fillId="0" borderId="40" xfId="0" applyFont="1" applyBorder="1" applyAlignment="1">
      <alignment horizontal="center"/>
    </xf>
    <xf numFmtId="0" fontId="25" fillId="0" borderId="40" xfId="0" applyFont="1" applyBorder="1" applyAlignment="1">
      <alignment horizontal="center"/>
    </xf>
    <xf numFmtId="0" fontId="31" fillId="0" borderId="40" xfId="0" applyFont="1" applyBorder="1" applyAlignment="1">
      <alignment horizontal="center"/>
    </xf>
    <xf numFmtId="0" fontId="25" fillId="0" borderId="41" xfId="0" applyFont="1" applyBorder="1" applyAlignment="1">
      <alignment horizontal="center"/>
    </xf>
    <xf numFmtId="3" fontId="30" fillId="0" borderId="42" xfId="0" applyNumberFormat="1" applyFont="1" applyBorder="1" applyAlignment="1">
      <alignment horizontal="center"/>
    </xf>
    <xf numFmtId="3" fontId="30" fillId="0" borderId="26" xfId="0" applyNumberFormat="1" applyFont="1" applyBorder="1" applyAlignment="1">
      <alignment horizontal="center"/>
    </xf>
    <xf numFmtId="175" fontId="25" fillId="0" borderId="32" xfId="0" applyNumberFormat="1" applyFont="1" applyBorder="1" applyAlignment="1">
      <alignment horizontal="center"/>
    </xf>
    <xf numFmtId="3" fontId="30" fillId="0" borderId="12" xfId="0" applyNumberFormat="1" applyFont="1" applyBorder="1" applyAlignment="1">
      <alignment horizontal="center"/>
    </xf>
    <xf numFmtId="3" fontId="30" fillId="0" borderId="27" xfId="0" applyNumberFormat="1" applyFont="1" applyBorder="1" applyAlignment="1">
      <alignment horizontal="center"/>
    </xf>
    <xf numFmtId="175" fontId="25" fillId="0" borderId="35" xfId="0" applyNumberFormat="1" applyFont="1" applyBorder="1" applyAlignment="1">
      <alignment horizontal="center"/>
    </xf>
    <xf numFmtId="3" fontId="30" fillId="0" borderId="43" xfId="0" applyNumberFormat="1" applyFont="1" applyBorder="1" applyAlignment="1">
      <alignment horizontal="center"/>
    </xf>
    <xf numFmtId="3" fontId="30" fillId="0" borderId="28" xfId="0" applyNumberFormat="1" applyFont="1" applyBorder="1" applyAlignment="1">
      <alignment horizontal="center"/>
    </xf>
    <xf numFmtId="3" fontId="24" fillId="0" borderId="19" xfId="0" applyNumberFormat="1" applyFont="1" applyBorder="1" applyAlignment="1">
      <alignment horizontal="center"/>
    </xf>
    <xf numFmtId="170" fontId="24" fillId="0" borderId="19" xfId="0" applyNumberFormat="1" applyFont="1" applyBorder="1" applyAlignment="1">
      <alignment horizontal="center"/>
    </xf>
    <xf numFmtId="0" fontId="14" fillId="0" borderId="0" xfId="0" applyFont="1" applyAlignment="1">
      <alignment horizontal="right"/>
    </xf>
    <xf numFmtId="0" fontId="14" fillId="0" borderId="11" xfId="0" applyFont="1" applyBorder="1" applyAlignment="1">
      <alignment horizontal="right"/>
    </xf>
    <xf numFmtId="0" fontId="23" fillId="0" borderId="11" xfId="0" applyFont="1" applyFill="1" applyBorder="1" applyAlignment="1">
      <alignment horizontal="center" wrapText="1"/>
    </xf>
    <xf numFmtId="0" fontId="0" fillId="25" borderId="11" xfId="0" applyFill="1" applyBorder="1" applyAlignment="1">
      <alignment horizontal="left"/>
    </xf>
    <xf numFmtId="0" fontId="8" fillId="0" borderId="0" xfId="0" applyFont="1" applyAlignment="1">
      <alignment/>
    </xf>
    <xf numFmtId="0" fontId="4" fillId="0" borderId="11" xfId="43" applyFill="1" applyBorder="1" applyAlignment="1">
      <alignment horizontal="center" wrapText="1"/>
    </xf>
    <xf numFmtId="0" fontId="23" fillId="0" borderId="0" xfId="0" applyNumberFormat="1" applyFont="1" applyFill="1" applyBorder="1" applyAlignment="1">
      <alignment horizontal="left" vertical="top" wrapText="1"/>
    </xf>
    <xf numFmtId="0" fontId="23" fillId="0" borderId="20" xfId="0" applyNumberFormat="1" applyFont="1" applyFill="1" applyBorder="1" applyAlignment="1">
      <alignment horizontal="left" vertical="top" wrapText="1"/>
    </xf>
    <xf numFmtId="0" fontId="23" fillId="0" borderId="20" xfId="0" applyNumberFormat="1" applyFont="1" applyFill="1" applyBorder="1" applyAlignment="1">
      <alignment horizontal="left" wrapText="1"/>
    </xf>
    <xf numFmtId="0" fontId="33" fillId="0" borderId="25" xfId="0" applyNumberFormat="1" applyFont="1" applyFill="1" applyBorder="1" applyAlignment="1">
      <alignment horizontal="left" vertical="top" wrapText="1"/>
    </xf>
    <xf numFmtId="0" fontId="23" fillId="0" borderId="10" xfId="0" applyNumberFormat="1" applyFont="1" applyFill="1" applyBorder="1" applyAlignment="1">
      <alignment horizontal="left" vertical="top" wrapText="1"/>
    </xf>
    <xf numFmtId="0" fontId="14" fillId="0" borderId="11" xfId="0" applyFont="1" applyBorder="1" applyAlignment="1">
      <alignment horizontal="left"/>
    </xf>
    <xf numFmtId="0" fontId="34" fillId="0" borderId="25" xfId="0" applyNumberFormat="1" applyFont="1" applyFill="1" applyBorder="1" applyAlignment="1">
      <alignment horizontal="left" vertical="top" wrapText="1"/>
    </xf>
    <xf numFmtId="0" fontId="34" fillId="0" borderId="11" xfId="0" applyNumberFormat="1" applyFont="1" applyFill="1" applyBorder="1" applyAlignment="1">
      <alignment horizontal="left" vertical="top" wrapText="1"/>
    </xf>
    <xf numFmtId="0" fontId="29" fillId="0" borderId="11" xfId="0" applyNumberFormat="1" applyFont="1" applyFill="1" applyBorder="1" applyAlignment="1">
      <alignment horizontal="left" vertical="top" wrapText="1"/>
    </xf>
    <xf numFmtId="0" fontId="32" fillId="0" borderId="25" xfId="0" applyNumberFormat="1" applyFont="1" applyFill="1" applyBorder="1" applyAlignment="1">
      <alignment horizontal="left" vertical="top" wrapText="1"/>
    </xf>
    <xf numFmtId="0" fontId="34" fillId="0" borderId="0" xfId="0" applyFont="1" applyAlignment="1">
      <alignment horizontal="left"/>
    </xf>
    <xf numFmtId="0" fontId="14" fillId="0" borderId="15" xfId="0" applyFont="1" applyBorder="1" applyAlignment="1">
      <alignment horizontal="right"/>
    </xf>
    <xf numFmtId="3" fontId="25" fillId="0" borderId="27" xfId="0" applyNumberFormat="1" applyFont="1" applyBorder="1" applyAlignment="1">
      <alignment horizontal="right"/>
    </xf>
    <xf numFmtId="3" fontId="25" fillId="0" borderId="12" xfId="0" applyNumberFormat="1" applyFont="1" applyBorder="1" applyAlignment="1">
      <alignment horizontal="right"/>
    </xf>
    <xf numFmtId="0" fontId="32" fillId="0" borderId="11" xfId="0" applyNumberFormat="1" applyFont="1" applyFill="1" applyBorder="1" applyAlignment="1">
      <alignment horizontal="left" vertical="top" wrapText="1"/>
    </xf>
    <xf numFmtId="0" fontId="4" fillId="0" borderId="11" xfId="43" applyFont="1" applyFill="1" applyBorder="1" applyAlignment="1">
      <alignment horizontal="center" wrapText="1"/>
    </xf>
    <xf numFmtId="14" fontId="23" fillId="0" borderId="13" xfId="0" applyNumberFormat="1" applyFont="1" applyFill="1" applyBorder="1" applyAlignment="1">
      <alignment horizontal="left" vertical="top" wrapText="1"/>
    </xf>
    <xf numFmtId="0" fontId="32" fillId="0" borderId="11" xfId="0" applyNumberFormat="1" applyFont="1" applyFill="1" applyBorder="1" applyAlignment="1">
      <alignment horizontal="left" wrapText="1"/>
    </xf>
    <xf numFmtId="0" fontId="32" fillId="0" borderId="0" xfId="0" applyFont="1" applyAlignment="1">
      <alignment/>
    </xf>
    <xf numFmtId="0" fontId="0" fillId="0" borderId="0" xfId="0" applyFont="1" applyAlignment="1">
      <alignment horizontal="left"/>
    </xf>
    <xf numFmtId="14" fontId="23" fillId="0" borderId="11" xfId="0" applyNumberFormat="1" applyFont="1" applyFill="1" applyBorder="1" applyAlignment="1">
      <alignment horizontal="center" wrapText="1"/>
    </xf>
    <xf numFmtId="0" fontId="31" fillId="0" borderId="32" xfId="0" applyFont="1" applyFill="1" applyBorder="1" applyAlignment="1">
      <alignment horizontal="center"/>
    </xf>
    <xf numFmtId="0" fontId="31" fillId="0" borderId="35" xfId="0" applyFont="1" applyFill="1" applyBorder="1" applyAlignment="1">
      <alignment horizontal="center"/>
    </xf>
    <xf numFmtId="0" fontId="31" fillId="0" borderId="40" xfId="0" applyFont="1" applyFill="1" applyBorder="1" applyAlignment="1">
      <alignment horizontal="center"/>
    </xf>
    <xf numFmtId="3" fontId="24" fillId="0" borderId="19" xfId="0" applyNumberFormat="1" applyFont="1" applyFill="1" applyBorder="1" applyAlignment="1">
      <alignment horizontal="center"/>
    </xf>
    <xf numFmtId="49" fontId="23" fillId="0" borderId="11" xfId="0" applyNumberFormat="1" applyFont="1" applyFill="1" applyBorder="1" applyAlignment="1">
      <alignment horizontal="center" wrapText="1"/>
    </xf>
    <xf numFmtId="0" fontId="7" fillId="0" borderId="11" xfId="0" applyNumberFormat="1" applyFont="1" applyFill="1" applyBorder="1" applyAlignment="1">
      <alignment horizontal="center"/>
    </xf>
    <xf numFmtId="0" fontId="1" fillId="25" borderId="11" xfId="0" applyFont="1" applyFill="1" applyBorder="1" applyAlignment="1">
      <alignment horizontal="center" vertical="center" wrapText="1"/>
    </xf>
    <xf numFmtId="0" fontId="1" fillId="25" borderId="11" xfId="0" applyNumberFormat="1" applyFont="1" applyFill="1" applyBorder="1" applyAlignment="1">
      <alignment horizontal="center" vertical="center" wrapText="1"/>
    </xf>
    <xf numFmtId="0" fontId="0" fillId="25" borderId="29" xfId="0" applyNumberFormat="1" applyFill="1" applyBorder="1" applyAlignment="1" quotePrefix="1">
      <alignment horizontal="left"/>
    </xf>
    <xf numFmtId="0" fontId="23" fillId="0" borderId="25" xfId="0" applyNumberFormat="1" applyFont="1" applyFill="1" applyBorder="1" applyAlignment="1">
      <alignment horizontal="left" vertical="top" wrapText="1"/>
    </xf>
    <xf numFmtId="0" fontId="1" fillId="25" borderId="25" xfId="0" applyNumberFormat="1" applyFont="1" applyFill="1" applyBorder="1" applyAlignment="1">
      <alignment horizontal="center" wrapText="1"/>
    </xf>
    <xf numFmtId="0" fontId="1" fillId="25" borderId="13" xfId="0" applyNumberFormat="1" applyFont="1" applyFill="1" applyBorder="1" applyAlignment="1">
      <alignment horizontal="center" wrapText="1"/>
    </xf>
    <xf numFmtId="0" fontId="22" fillId="25" borderId="11" xfId="0" applyFont="1" applyFill="1" applyBorder="1" applyAlignment="1">
      <alignment horizontal="center" wrapText="1"/>
    </xf>
    <xf numFmtId="0" fontId="32" fillId="0" borderId="11" xfId="0" applyNumberFormat="1" applyFont="1" applyFill="1" applyBorder="1" applyAlignment="1">
      <alignment horizontal="left" wrapText="1"/>
    </xf>
    <xf numFmtId="0" fontId="1" fillId="25" borderId="11" xfId="0" applyNumberFormat="1" applyFont="1" applyFill="1" applyBorder="1" applyAlignment="1">
      <alignment horizontal="center" vertical="center"/>
    </xf>
    <xf numFmtId="0" fontId="1" fillId="25" borderId="25" xfId="0" applyNumberFormat="1" applyFont="1" applyFill="1" applyBorder="1" applyAlignment="1">
      <alignment horizontal="center" vertical="center" wrapText="1"/>
    </xf>
    <xf numFmtId="0" fontId="1" fillId="25" borderId="13" xfId="0" applyNumberFormat="1" applyFont="1" applyFill="1" applyBorder="1" applyAlignment="1">
      <alignment horizontal="center" vertical="center" wrapText="1"/>
    </xf>
    <xf numFmtId="0" fontId="22" fillId="25" borderId="11" xfId="0" applyFont="1" applyFill="1" applyBorder="1" applyAlignment="1">
      <alignment horizontal="center" vertical="center" wrapText="1"/>
    </xf>
    <xf numFmtId="0" fontId="4" fillId="0" borderId="11" xfId="43" applyFont="1" applyFill="1" applyBorder="1" applyAlignment="1">
      <alignment horizontal="center" wrapText="1"/>
    </xf>
    <xf numFmtId="0" fontId="1" fillId="25" borderId="11" xfId="0" applyFont="1" applyFill="1" applyBorder="1" applyAlignment="1">
      <alignment horizontal="center" wrapText="1"/>
    </xf>
    <xf numFmtId="0" fontId="23" fillId="0" borderId="11" xfId="0" applyFont="1" applyFill="1" applyBorder="1" applyAlignment="1" quotePrefix="1">
      <alignment horizontal="center" wrapText="1"/>
    </xf>
    <xf numFmtId="10" fontId="24" fillId="0" borderId="19" xfId="0" applyNumberFormat="1" applyFont="1" applyBorder="1" applyAlignment="1">
      <alignment horizontal="center"/>
    </xf>
    <xf numFmtId="0" fontId="0" fillId="0" borderId="0" xfId="0" applyAlignment="1">
      <alignment horizontal="left" vertical="top" wrapText="1"/>
    </xf>
    <xf numFmtId="0" fontId="0" fillId="25" borderId="29" xfId="0" applyNumberFormat="1" applyFill="1" applyBorder="1" applyAlignment="1" quotePrefix="1">
      <alignment horizontal="left" vertical="center"/>
    </xf>
    <xf numFmtId="0" fontId="23" fillId="0" borderId="11" xfId="0" applyFont="1" applyFill="1" applyBorder="1" applyAlignment="1">
      <alignment horizontal="center" vertical="top" wrapText="1"/>
    </xf>
    <xf numFmtId="14" fontId="23" fillId="0" borderId="11" xfId="0" applyNumberFormat="1" applyFont="1" applyFill="1" applyBorder="1" applyAlignment="1">
      <alignment horizontal="center" vertical="top" wrapText="1"/>
    </xf>
    <xf numFmtId="0" fontId="4" fillId="0" borderId="11" xfId="43" applyFont="1" applyFill="1" applyBorder="1" applyAlignment="1">
      <alignment horizontal="center" vertical="top" wrapText="1"/>
    </xf>
    <xf numFmtId="49" fontId="23" fillId="0" borderId="11" xfId="0" applyNumberFormat="1" applyFont="1" applyFill="1" applyBorder="1" applyAlignment="1">
      <alignment horizontal="center" vertical="top" wrapText="1"/>
    </xf>
    <xf numFmtId="4" fontId="24" fillId="0" borderId="19" xfId="0" applyNumberFormat="1" applyFont="1" applyFill="1" applyBorder="1" applyAlignment="1">
      <alignment horizontal="center"/>
    </xf>
    <xf numFmtId="10" fontId="24" fillId="0" borderId="19" xfId="0" applyNumberFormat="1" applyFont="1" applyFill="1" applyBorder="1" applyAlignment="1">
      <alignment horizontal="center"/>
    </xf>
    <xf numFmtId="0" fontId="14" fillId="0" borderId="0" xfId="0" applyFont="1" applyFill="1" applyAlignment="1">
      <alignment/>
    </xf>
    <xf numFmtId="14" fontId="0" fillId="0" borderId="0" xfId="0" applyNumberFormat="1" applyFill="1" applyAlignment="1">
      <alignment/>
    </xf>
    <xf numFmtId="0" fontId="23" fillId="0" borderId="44" xfId="0" applyNumberFormat="1" applyFont="1" applyFill="1" applyBorder="1" applyAlignment="1">
      <alignment horizontal="left" vertical="top" wrapText="1"/>
    </xf>
    <xf numFmtId="0" fontId="14" fillId="0" borderId="0" xfId="0" applyFont="1" applyFill="1" applyBorder="1" applyAlignment="1">
      <alignment horizontal="right"/>
    </xf>
    <xf numFmtId="0" fontId="14" fillId="0" borderId="0" xfId="0" applyFont="1" applyFill="1" applyBorder="1" applyAlignment="1">
      <alignment/>
    </xf>
    <xf numFmtId="14" fontId="0" fillId="0" borderId="0" xfId="0" applyNumberFormat="1" applyFill="1" applyBorder="1" applyAlignment="1">
      <alignment/>
    </xf>
    <xf numFmtId="0" fontId="14" fillId="0" borderId="0" xfId="0" applyFont="1" applyBorder="1" applyAlignment="1">
      <alignment/>
    </xf>
    <xf numFmtId="0" fontId="0" fillId="0" borderId="0" xfId="0" applyBorder="1" applyAlignment="1">
      <alignment/>
    </xf>
    <xf numFmtId="169" fontId="15" fillId="0" borderId="0" xfId="0" applyNumberFormat="1" applyFont="1" applyBorder="1" applyAlignment="1">
      <alignment/>
    </xf>
    <xf numFmtId="0" fontId="15" fillId="0" borderId="0" xfId="0" applyFont="1" applyBorder="1" applyAlignment="1">
      <alignment/>
    </xf>
    <xf numFmtId="4" fontId="30" fillId="0" borderId="12" xfId="0" applyNumberFormat="1" applyFont="1" applyBorder="1" applyAlignment="1">
      <alignment horizontal="center"/>
    </xf>
    <xf numFmtId="3" fontId="30" fillId="0" borderId="45" xfId="0" applyNumberFormat="1" applyFont="1" applyBorder="1" applyAlignment="1">
      <alignment horizontal="center"/>
    </xf>
    <xf numFmtId="3" fontId="30" fillId="0" borderId="0" xfId="0" applyNumberFormat="1" applyFont="1" applyBorder="1" applyAlignment="1">
      <alignment horizontal="center"/>
    </xf>
    <xf numFmtId="3" fontId="30" fillId="0" borderId="46" xfId="0" applyNumberFormat="1" applyFont="1" applyBorder="1" applyAlignment="1">
      <alignment horizontal="center"/>
    </xf>
    <xf numFmtId="3" fontId="30" fillId="0" borderId="47" xfId="0" applyNumberFormat="1" applyFont="1" applyBorder="1" applyAlignment="1">
      <alignment horizontal="center"/>
    </xf>
    <xf numFmtId="3" fontId="30" fillId="0" borderId="48" xfId="0" applyNumberFormat="1" applyFont="1" applyBorder="1" applyAlignment="1">
      <alignment horizontal="center"/>
    </xf>
    <xf numFmtId="3" fontId="30" fillId="0" borderId="49" xfId="0" applyNumberFormat="1" applyFont="1" applyBorder="1" applyAlignment="1">
      <alignment horizontal="center"/>
    </xf>
    <xf numFmtId="175" fontId="25" fillId="0" borderId="31" xfId="0" applyNumberFormat="1" applyFont="1" applyBorder="1" applyAlignment="1">
      <alignment horizontal="center"/>
    </xf>
    <xf numFmtId="175" fontId="25" fillId="0" borderId="24" xfId="0" applyNumberFormat="1" applyFont="1" applyBorder="1" applyAlignment="1">
      <alignment horizontal="center"/>
    </xf>
    <xf numFmtId="0" fontId="25" fillId="0" borderId="39" xfId="0" applyFont="1" applyBorder="1" applyAlignment="1">
      <alignment horizontal="center"/>
    </xf>
    <xf numFmtId="0" fontId="0" fillId="0" borderId="29" xfId="0" applyBorder="1" applyAlignment="1">
      <alignment/>
    </xf>
    <xf numFmtId="0" fontId="0" fillId="0" borderId="50" xfId="0" applyBorder="1" applyAlignment="1">
      <alignment/>
    </xf>
    <xf numFmtId="0" fontId="1" fillId="0" borderId="21" xfId="0" applyFont="1" applyBorder="1" applyAlignment="1">
      <alignment wrapText="1"/>
    </xf>
    <xf numFmtId="0" fontId="1" fillId="0" borderId="22" xfId="0" applyFont="1" applyBorder="1" applyAlignment="1">
      <alignment/>
    </xf>
    <xf numFmtId="0" fontId="1" fillId="0" borderId="0" xfId="0" applyFont="1" applyBorder="1" applyAlignment="1">
      <alignment/>
    </xf>
    <xf numFmtId="0" fontId="30" fillId="0" borderId="31" xfId="0" applyFont="1" applyFill="1" applyBorder="1" applyAlignment="1">
      <alignment horizontal="center"/>
    </xf>
    <xf numFmtId="0" fontId="30" fillId="0" borderId="32" xfId="0" applyFont="1" applyFill="1" applyBorder="1" applyAlignment="1">
      <alignment horizontal="center"/>
    </xf>
    <xf numFmtId="0" fontId="25" fillId="0" borderId="32" xfId="0" applyFont="1" applyFill="1" applyBorder="1" applyAlignment="1">
      <alignment horizontal="center"/>
    </xf>
    <xf numFmtId="0" fontId="30" fillId="0" borderId="24" xfId="0" applyFont="1" applyFill="1" applyBorder="1" applyAlignment="1">
      <alignment horizontal="center"/>
    </xf>
    <xf numFmtId="0" fontId="30" fillId="0" borderId="35" xfId="0" applyFont="1" applyFill="1" applyBorder="1" applyAlignment="1">
      <alignment horizontal="center"/>
    </xf>
    <xf numFmtId="0" fontId="25" fillId="0" borderId="35" xfId="0" applyFont="1" applyFill="1" applyBorder="1" applyAlignment="1">
      <alignment horizontal="center"/>
    </xf>
    <xf numFmtId="0" fontId="30" fillId="0" borderId="39" xfId="0" applyFont="1" applyFill="1" applyBorder="1" applyAlignment="1">
      <alignment horizontal="center"/>
    </xf>
    <xf numFmtId="0" fontId="30" fillId="0" borderId="40" xfId="0" applyFont="1" applyFill="1" applyBorder="1" applyAlignment="1">
      <alignment horizontal="center"/>
    </xf>
    <xf numFmtId="0" fontId="25" fillId="0" borderId="40" xfId="0" applyFont="1" applyFill="1" applyBorder="1" applyAlignment="1">
      <alignment horizontal="center"/>
    </xf>
    <xf numFmtId="3" fontId="30" fillId="0" borderId="42" xfId="0" applyNumberFormat="1" applyFont="1" applyFill="1" applyBorder="1" applyAlignment="1">
      <alignment horizontal="center"/>
    </xf>
    <xf numFmtId="3" fontId="30" fillId="0" borderId="26" xfId="0" applyNumberFormat="1" applyFont="1" applyFill="1" applyBorder="1" applyAlignment="1">
      <alignment horizontal="center"/>
    </xf>
    <xf numFmtId="175" fontId="25" fillId="0" borderId="32" xfId="0" applyNumberFormat="1" applyFont="1" applyFill="1" applyBorder="1" applyAlignment="1">
      <alignment horizontal="center"/>
    </xf>
    <xf numFmtId="3" fontId="30" fillId="0" borderId="12" xfId="0" applyNumberFormat="1" applyFont="1" applyFill="1" applyBorder="1" applyAlignment="1">
      <alignment horizontal="center"/>
    </xf>
    <xf numFmtId="3" fontId="30" fillId="0" borderId="27" xfId="0" applyNumberFormat="1" applyFont="1" applyFill="1" applyBorder="1" applyAlignment="1">
      <alignment horizontal="center"/>
    </xf>
    <xf numFmtId="175" fontId="25" fillId="0" borderId="35" xfId="0" applyNumberFormat="1" applyFont="1" applyFill="1" applyBorder="1" applyAlignment="1">
      <alignment horizontal="center"/>
    </xf>
    <xf numFmtId="3" fontId="25" fillId="0" borderId="12" xfId="0" applyNumberFormat="1" applyFont="1" applyFill="1" applyBorder="1" applyAlignment="1">
      <alignment horizontal="right"/>
    </xf>
    <xf numFmtId="3" fontId="25" fillId="0" borderId="27" xfId="0" applyNumberFormat="1" applyFont="1" applyFill="1" applyBorder="1" applyAlignment="1">
      <alignment horizontal="right"/>
    </xf>
    <xf numFmtId="3" fontId="30" fillId="0" borderId="43" xfId="0" applyNumberFormat="1" applyFont="1" applyFill="1" applyBorder="1" applyAlignment="1">
      <alignment horizontal="center"/>
    </xf>
    <xf numFmtId="3" fontId="30" fillId="0" borderId="28" xfId="0" applyNumberFormat="1" applyFont="1" applyFill="1" applyBorder="1" applyAlignment="1">
      <alignment horizontal="center"/>
    </xf>
    <xf numFmtId="170" fontId="24" fillId="0" borderId="19" xfId="0" applyNumberFormat="1" applyFont="1" applyFill="1" applyBorder="1" applyAlignment="1">
      <alignment horizontal="center"/>
    </xf>
    <xf numFmtId="3" fontId="30" fillId="0" borderId="45" xfId="0" applyNumberFormat="1" applyFont="1" applyFill="1" applyBorder="1" applyAlignment="1">
      <alignment horizontal="center"/>
    </xf>
    <xf numFmtId="3" fontId="30" fillId="0" borderId="0" xfId="0" applyNumberFormat="1" applyFont="1" applyFill="1" applyBorder="1" applyAlignment="1">
      <alignment horizontal="center"/>
    </xf>
    <xf numFmtId="3" fontId="25" fillId="0" borderId="0" xfId="0" applyNumberFormat="1" applyFont="1" applyFill="1" applyBorder="1" applyAlignment="1">
      <alignment horizontal="right"/>
    </xf>
    <xf numFmtId="3" fontId="30" fillId="0" borderId="46" xfId="0" applyNumberFormat="1" applyFont="1" applyFill="1" applyBorder="1" applyAlignment="1">
      <alignment horizontal="center"/>
    </xf>
    <xf numFmtId="0" fontId="1" fillId="0" borderId="0" xfId="0" applyFont="1" applyAlignment="1">
      <alignment/>
    </xf>
    <xf numFmtId="0" fontId="14" fillId="0" borderId="23" xfId="0" applyFont="1" applyBorder="1" applyAlignment="1">
      <alignment horizontal="right"/>
    </xf>
    <xf numFmtId="169" fontId="14" fillId="0" borderId="0" xfId="0" applyNumberFormat="1" applyFont="1" applyBorder="1" applyAlignment="1">
      <alignment/>
    </xf>
    <xf numFmtId="14" fontId="14" fillId="0" borderId="0" xfId="0" applyNumberFormat="1" applyFont="1" applyBorder="1" applyAlignment="1">
      <alignment/>
    </xf>
    <xf numFmtId="0" fontId="14" fillId="0" borderId="0" xfId="0" applyFont="1" applyFill="1" applyAlignment="1">
      <alignment horizontal="right"/>
    </xf>
    <xf numFmtId="0" fontId="14" fillId="0" borderId="23" xfId="0" applyFont="1" applyFill="1" applyBorder="1" applyAlignment="1">
      <alignment horizontal="right"/>
    </xf>
    <xf numFmtId="0" fontId="14" fillId="0" borderId="20" xfId="0" applyFont="1" applyFill="1" applyBorder="1" applyAlignment="1">
      <alignment/>
    </xf>
    <xf numFmtId="0" fontId="14" fillId="0" borderId="23" xfId="0" applyFont="1" applyFill="1" applyBorder="1" applyAlignment="1">
      <alignment/>
    </xf>
    <xf numFmtId="3" fontId="30" fillId="0" borderId="32" xfId="0" applyNumberFormat="1" applyFont="1" applyBorder="1" applyAlignment="1">
      <alignment horizontal="center"/>
    </xf>
    <xf numFmtId="3" fontId="30" fillId="0" borderId="35" xfId="0" applyNumberFormat="1" applyFont="1" applyBorder="1" applyAlignment="1">
      <alignment horizontal="center"/>
    </xf>
    <xf numFmtId="3" fontId="25" fillId="0" borderId="35" xfId="0" applyNumberFormat="1" applyFont="1" applyBorder="1" applyAlignment="1">
      <alignment horizontal="right"/>
    </xf>
    <xf numFmtId="3" fontId="30" fillId="0" borderId="40" xfId="0" applyNumberFormat="1" applyFont="1" applyBorder="1" applyAlignment="1">
      <alignment horizontal="center"/>
    </xf>
    <xf numFmtId="168" fontId="24" fillId="0" borderId="19" xfId="0" applyNumberFormat="1" applyFont="1" applyFill="1" applyBorder="1" applyAlignment="1">
      <alignment horizontal="center"/>
    </xf>
    <xf numFmtId="14" fontId="0" fillId="0" borderId="0" xfId="0" applyNumberFormat="1" applyAlignment="1">
      <alignment/>
    </xf>
    <xf numFmtId="0" fontId="14" fillId="0" borderId="0" xfId="0" applyFont="1" applyBorder="1" applyAlignment="1">
      <alignment horizontal="right"/>
    </xf>
    <xf numFmtId="0" fontId="8" fillId="0" borderId="11" xfId="0" applyNumberFormat="1" applyFont="1" applyFill="1" applyBorder="1" applyAlignment="1">
      <alignment horizontal="left" wrapText="1"/>
    </xf>
    <xf numFmtId="0" fontId="7" fillId="25" borderId="11" xfId="0" applyNumberFormat="1" applyFont="1" applyFill="1" applyBorder="1" applyAlignment="1">
      <alignment horizontal="center"/>
    </xf>
    <xf numFmtId="0" fontId="0" fillId="0" borderId="11" xfId="0" applyFont="1" applyFill="1" applyBorder="1" applyAlignment="1">
      <alignment horizontal="left" vertical="top" wrapText="1"/>
    </xf>
    <xf numFmtId="0" fontId="0" fillId="0" borderId="0" xfId="0" applyFont="1" applyAlignment="1">
      <alignment horizontal="center"/>
    </xf>
    <xf numFmtId="0" fontId="0" fillId="0" borderId="0" xfId="0" applyFont="1" applyAlignment="1">
      <alignment horizontal="left" vertical="top"/>
    </xf>
    <xf numFmtId="0" fontId="0" fillId="0" borderId="0" xfId="0" applyFont="1" applyAlignment="1">
      <alignment horizontal="center" vertical="top"/>
    </xf>
    <xf numFmtId="0" fontId="8" fillId="0" borderId="11" xfId="0" applyFont="1" applyFill="1" applyBorder="1" applyAlignment="1">
      <alignment horizontal="left"/>
    </xf>
    <xf numFmtId="0" fontId="18" fillId="0" borderId="22" xfId="0" applyFont="1" applyFill="1" applyBorder="1" applyAlignment="1">
      <alignment horizontal="center" vertical="top" wrapText="1"/>
    </xf>
    <xf numFmtId="0" fontId="0" fillId="25" borderId="11" xfId="0" applyNumberFormat="1" applyFill="1" applyBorder="1" applyAlignment="1" quotePrefix="1">
      <alignment horizontal="left"/>
    </xf>
    <xf numFmtId="0" fontId="23" fillId="25" borderId="11" xfId="0" applyFont="1" applyFill="1" applyBorder="1" applyAlignment="1">
      <alignment horizontal="center" wrapText="1"/>
    </xf>
    <xf numFmtId="0" fontId="23" fillId="10" borderId="11" xfId="0" applyNumberFormat="1" applyFont="1" applyFill="1" applyBorder="1" applyAlignment="1">
      <alignment horizontal="left" vertical="top" wrapText="1"/>
    </xf>
    <xf numFmtId="0" fontId="16" fillId="0" borderId="51" xfId="0" applyFont="1" applyBorder="1" applyAlignment="1">
      <alignment horizontal="left" vertical="top" wrapText="1"/>
    </xf>
    <xf numFmtId="0" fontId="16" fillId="0" borderId="52" xfId="0" applyFont="1" applyBorder="1" applyAlignment="1">
      <alignment horizontal="left" vertical="top"/>
    </xf>
    <xf numFmtId="0" fontId="7" fillId="0" borderId="0" xfId="0" applyFont="1" applyAlignment="1">
      <alignment horizontal="left"/>
    </xf>
    <xf numFmtId="0" fontId="7" fillId="0" borderId="11" xfId="0" applyNumberFormat="1" applyFont="1" applyFill="1" applyBorder="1" applyAlignment="1">
      <alignment horizontal="left" wrapText="1"/>
    </xf>
    <xf numFmtId="0" fontId="23" fillId="26" borderId="11" xfId="0" applyNumberFormat="1" applyFont="1" applyFill="1" applyBorder="1" applyAlignment="1">
      <alignment horizontal="left" wrapText="1"/>
    </xf>
    <xf numFmtId="0" fontId="23" fillId="0" borderId="0" xfId="0" applyFont="1" applyAlignment="1">
      <alignment horizontal="right"/>
    </xf>
    <xf numFmtId="167" fontId="23" fillId="0" borderId="0" xfId="0" applyNumberFormat="1" applyFont="1" applyAlignment="1">
      <alignment/>
    </xf>
    <xf numFmtId="0" fontId="31" fillId="0" borderId="11" xfId="0" applyFont="1" applyBorder="1" applyAlignment="1">
      <alignment/>
    </xf>
    <xf numFmtId="0" fontId="23" fillId="0" borderId="0" xfId="0" applyFont="1" applyAlignment="1">
      <alignment/>
    </xf>
    <xf numFmtId="0" fontId="7" fillId="0" borderId="0" xfId="0" applyFont="1" applyAlignment="1">
      <alignment/>
    </xf>
    <xf numFmtId="0" fontId="23" fillId="0" borderId="0" xfId="0" applyFont="1" applyBorder="1" applyAlignment="1">
      <alignment horizontal="right"/>
    </xf>
    <xf numFmtId="167" fontId="23" fillId="0" borderId="0" xfId="0" applyNumberFormat="1" applyFont="1" applyBorder="1" applyAlignment="1">
      <alignment/>
    </xf>
    <xf numFmtId="0" fontId="31" fillId="0" borderId="0" xfId="0" applyFont="1" applyBorder="1" applyAlignment="1">
      <alignment/>
    </xf>
    <xf numFmtId="0" fontId="23" fillId="0" borderId="0" xfId="0" applyFont="1" applyBorder="1" applyAlignment="1">
      <alignment/>
    </xf>
    <xf numFmtId="0" fontId="25" fillId="0" borderId="0" xfId="0" applyFont="1" applyAlignment="1">
      <alignment/>
    </xf>
    <xf numFmtId="0" fontId="15" fillId="0" borderId="0" xfId="0" applyFont="1" applyFill="1" applyBorder="1" applyAlignment="1">
      <alignment/>
    </xf>
    <xf numFmtId="0" fontId="6" fillId="24" borderId="40" xfId="0" applyFont="1" applyFill="1" applyBorder="1" applyAlignment="1">
      <alignment horizontal="left" vertical="center"/>
    </xf>
    <xf numFmtId="0" fontId="23" fillId="0" borderId="10" xfId="0" applyFont="1" applyBorder="1" applyAlignment="1">
      <alignment horizontal="right"/>
    </xf>
    <xf numFmtId="167" fontId="23" fillId="0" borderId="20" xfId="0" applyNumberFormat="1" applyFont="1" applyBorder="1" applyAlignment="1">
      <alignment/>
    </xf>
    <xf numFmtId="0" fontId="7" fillId="0" borderId="0" xfId="0" applyFont="1" applyFill="1" applyAlignment="1">
      <alignment horizontal="left"/>
    </xf>
    <xf numFmtId="0" fontId="7" fillId="0" borderId="13" xfId="0" applyNumberFormat="1" applyFont="1" applyFill="1" applyBorder="1" applyAlignment="1">
      <alignment horizontal="left" wrapText="1"/>
    </xf>
    <xf numFmtId="0" fontId="10" fillId="24" borderId="53" xfId="0" applyFont="1" applyFill="1" applyBorder="1" applyAlignment="1">
      <alignment horizontal="left"/>
    </xf>
    <xf numFmtId="0" fontId="10" fillId="24" borderId="54" xfId="0" applyFont="1" applyFill="1" applyBorder="1" applyAlignment="1">
      <alignment horizontal="left"/>
    </xf>
    <xf numFmtId="0" fontId="10" fillId="24" borderId="55" xfId="0" applyFont="1" applyFill="1" applyBorder="1" applyAlignment="1">
      <alignment horizontal="left"/>
    </xf>
    <xf numFmtId="0" fontId="26" fillId="24" borderId="53" xfId="0" applyFont="1" applyFill="1" applyBorder="1" applyAlignment="1">
      <alignment horizontal="left" vertical="center"/>
    </xf>
    <xf numFmtId="0" fontId="26" fillId="24" borderId="54" xfId="0" applyFont="1" applyFill="1" applyBorder="1" applyAlignment="1">
      <alignment horizontal="left" vertical="center"/>
    </xf>
    <xf numFmtId="0" fontId="26" fillId="24" borderId="55" xfId="0" applyFont="1" applyFill="1" applyBorder="1" applyAlignment="1">
      <alignment horizontal="left" vertical="center"/>
    </xf>
    <xf numFmtId="0" fontId="26" fillId="24" borderId="56" xfId="0" applyFont="1" applyFill="1" applyBorder="1" applyAlignment="1">
      <alignment horizontal="left" vertical="center"/>
    </xf>
    <xf numFmtId="0" fontId="26" fillId="24" borderId="57" xfId="0" applyFont="1" applyFill="1" applyBorder="1" applyAlignment="1">
      <alignment horizontal="left" vertical="center"/>
    </xf>
    <xf numFmtId="0" fontId="26" fillId="24" borderId="58" xfId="0" applyFont="1" applyFill="1" applyBorder="1" applyAlignment="1">
      <alignment horizontal="left" vertical="center"/>
    </xf>
    <xf numFmtId="0" fontId="12" fillId="20" borderId="13" xfId="0" applyFont="1" applyFill="1" applyBorder="1" applyAlignment="1">
      <alignment horizontal="left" vertical="center" textRotation="90" wrapText="1"/>
    </xf>
    <xf numFmtId="0" fontId="11" fillId="20" borderId="24" xfId="0" applyFont="1" applyFill="1" applyBorder="1" applyAlignment="1">
      <alignment horizontal="left" vertical="center" textRotation="90" wrapText="1"/>
    </xf>
    <xf numFmtId="0" fontId="11" fillId="20" borderId="25" xfId="0" applyFont="1" applyFill="1" applyBorder="1" applyAlignment="1">
      <alignment horizontal="left" vertical="center" textRotation="90" wrapText="1"/>
    </xf>
    <xf numFmtId="0" fontId="6" fillId="24" borderId="10" xfId="0" applyFont="1" applyFill="1" applyBorder="1" applyAlignment="1">
      <alignment horizontal="left"/>
    </xf>
    <xf numFmtId="0" fontId="6" fillId="24" borderId="20" xfId="0" applyFont="1" applyFill="1" applyBorder="1" applyAlignment="1">
      <alignment horizontal="left"/>
    </xf>
    <xf numFmtId="0" fontId="6" fillId="24" borderId="10" xfId="0" applyFont="1" applyFill="1" applyBorder="1" applyAlignment="1">
      <alignment horizontal="left" wrapText="1"/>
    </xf>
    <xf numFmtId="0" fontId="6" fillId="24" borderId="20" xfId="0" applyFont="1" applyFill="1" applyBorder="1" applyAlignment="1">
      <alignment horizontal="left" wrapText="1"/>
    </xf>
    <xf numFmtId="0" fontId="6" fillId="24" borderId="23" xfId="0" applyFont="1" applyFill="1" applyBorder="1" applyAlignment="1">
      <alignment horizontal="left" wrapText="1"/>
    </xf>
    <xf numFmtId="0" fontId="6" fillId="24" borderId="23" xfId="0" applyFont="1" applyFill="1" applyBorder="1" applyAlignment="1">
      <alignment horizontal="left"/>
    </xf>
    <xf numFmtId="0" fontId="6" fillId="24" borderId="11" xfId="0" applyFont="1" applyFill="1" applyBorder="1" applyAlignment="1">
      <alignment horizontal="left"/>
    </xf>
    <xf numFmtId="0" fontId="6" fillId="20" borderId="59" xfId="0" applyFont="1" applyFill="1" applyBorder="1" applyAlignment="1">
      <alignment horizontal="left" vertical="center"/>
    </xf>
    <xf numFmtId="0" fontId="14" fillId="0" borderId="11" xfId="0" applyFont="1" applyBorder="1" applyAlignment="1">
      <alignment horizontal="left"/>
    </xf>
    <xf numFmtId="0" fontId="14" fillId="0" borderId="15" xfId="0" applyFont="1" applyBorder="1" applyAlignment="1">
      <alignment horizontal="left"/>
    </xf>
    <xf numFmtId="0" fontId="6" fillId="24" borderId="11" xfId="0" applyFont="1" applyFill="1" applyBorder="1" applyAlignment="1">
      <alignment horizontal="left" wrapText="1"/>
    </xf>
    <xf numFmtId="0" fontId="6" fillId="24" borderId="21" xfId="0" applyFont="1" applyFill="1" applyBorder="1" applyAlignment="1">
      <alignment horizontal="left" vertical="center"/>
    </xf>
    <xf numFmtId="0" fontId="6" fillId="24" borderId="44" xfId="0" applyFont="1" applyFill="1" applyBorder="1" applyAlignment="1">
      <alignment horizontal="left" vertical="center"/>
    </xf>
    <xf numFmtId="0" fontId="6" fillId="24" borderId="22" xfId="0" applyFont="1" applyFill="1" applyBorder="1" applyAlignment="1">
      <alignment horizontal="left" vertical="center"/>
    </xf>
    <xf numFmtId="0" fontId="6" fillId="24" borderId="43" xfId="0" applyFont="1" applyFill="1" applyBorder="1" applyAlignment="1">
      <alignment horizontal="left" vertical="center"/>
    </xf>
    <xf numFmtId="0" fontId="6" fillId="24" borderId="46" xfId="0" applyFont="1" applyFill="1" applyBorder="1" applyAlignment="1">
      <alignment horizontal="left" vertical="center"/>
    </xf>
    <xf numFmtId="0" fontId="16" fillId="0" borderId="60" xfId="0" applyFont="1" applyBorder="1" applyAlignment="1">
      <alignment horizontal="left" vertical="top"/>
    </xf>
    <xf numFmtId="0" fontId="14" fillId="0" borderId="25" xfId="0" applyFont="1" applyBorder="1" applyAlignment="1">
      <alignment horizontal="left"/>
    </xf>
    <xf numFmtId="0" fontId="14" fillId="0" borderId="18" xfId="0" applyFont="1" applyBorder="1" applyAlignment="1">
      <alignment horizontal="left"/>
    </xf>
    <xf numFmtId="0" fontId="14" fillId="0" borderId="61" xfId="0" applyFont="1" applyBorder="1" applyAlignment="1">
      <alignment horizontal="left"/>
    </xf>
    <xf numFmtId="0" fontId="14" fillId="0" borderId="16" xfId="0" applyFont="1" applyBorder="1" applyAlignment="1">
      <alignment horizontal="left"/>
    </xf>
    <xf numFmtId="0" fontId="16" fillId="0" borderId="62" xfId="0" applyFont="1" applyBorder="1" applyAlignment="1">
      <alignment horizontal="left" vertical="top" wrapText="1"/>
    </xf>
    <xf numFmtId="0" fontId="14" fillId="0" borderId="19" xfId="0" applyFont="1" applyBorder="1" applyAlignment="1">
      <alignment horizontal="left"/>
    </xf>
    <xf numFmtId="0" fontId="14" fillId="0" borderId="14" xfId="0" applyFont="1" applyBorder="1" applyAlignment="1">
      <alignment horizontal="left"/>
    </xf>
    <xf numFmtId="0" fontId="6" fillId="24" borderId="10" xfId="0" applyFont="1" applyFill="1" applyBorder="1" applyAlignment="1">
      <alignment horizontal="left" vertical="center"/>
    </xf>
    <xf numFmtId="0" fontId="6" fillId="24" borderId="20" xfId="0" applyFont="1" applyFill="1" applyBorder="1" applyAlignment="1">
      <alignment horizontal="left" vertical="center"/>
    </xf>
    <xf numFmtId="0" fontId="6" fillId="24" borderId="23" xfId="0" applyFont="1" applyFill="1" applyBorder="1" applyAlignment="1">
      <alignment horizontal="left" vertical="center"/>
    </xf>
    <xf numFmtId="0" fontId="6" fillId="24" borderId="10" xfId="0" applyFont="1" applyFill="1" applyBorder="1" applyAlignment="1">
      <alignment horizontal="center" vertical="center"/>
    </xf>
    <xf numFmtId="0" fontId="6" fillId="24" borderId="20" xfId="0" applyFont="1" applyFill="1" applyBorder="1" applyAlignment="1">
      <alignment horizontal="center" vertical="center"/>
    </xf>
    <xf numFmtId="0" fontId="16" fillId="0" borderId="51" xfId="0" applyFont="1" applyBorder="1" applyAlignment="1">
      <alignment vertical="top" wrapText="1"/>
    </xf>
    <xf numFmtId="0" fontId="16" fillId="0" borderId="52" xfId="0" applyFont="1" applyBorder="1" applyAlignment="1">
      <alignment vertical="top"/>
    </xf>
    <xf numFmtId="0" fontId="16" fillId="0" borderId="60" xfId="0" applyFont="1" applyBorder="1" applyAlignment="1">
      <alignment vertical="top"/>
    </xf>
    <xf numFmtId="0" fontId="16" fillId="0" borderId="11" xfId="0" applyFont="1" applyBorder="1" applyAlignment="1">
      <alignment horizontal="center" vertical="top"/>
    </xf>
    <xf numFmtId="0" fontId="19" fillId="22" borderId="10" xfId="0" applyFont="1" applyFill="1" applyBorder="1" applyAlignment="1">
      <alignment horizontal="center"/>
    </xf>
    <xf numFmtId="0" fontId="19" fillId="22" borderId="20" xfId="0" applyFont="1" applyFill="1" applyBorder="1" applyAlignment="1">
      <alignment horizontal="center"/>
    </xf>
    <xf numFmtId="0" fontId="19" fillId="22" borderId="23" xfId="0" applyFont="1" applyFill="1" applyBorder="1" applyAlignment="1">
      <alignment horizontal="center"/>
    </xf>
    <xf numFmtId="0" fontId="18" fillId="0" borderId="10" xfId="0" applyFont="1" applyBorder="1" applyAlignment="1">
      <alignment horizontal="center"/>
    </xf>
    <xf numFmtId="0" fontId="18" fillId="0" borderId="20" xfId="0" applyFont="1" applyBorder="1" applyAlignment="1">
      <alignment horizontal="center"/>
    </xf>
    <xf numFmtId="0" fontId="18" fillId="0" borderId="23" xfId="0" applyFont="1" applyBorder="1" applyAlignment="1">
      <alignment horizontal="center"/>
    </xf>
    <xf numFmtId="0" fontId="16" fillId="0" borderId="63" xfId="0" applyFont="1" applyBorder="1" applyAlignment="1">
      <alignment vertical="top" wrapText="1"/>
    </xf>
    <xf numFmtId="0" fontId="17" fillId="0" borderId="64" xfId="0" applyFont="1" applyBorder="1" applyAlignment="1">
      <alignment vertical="top"/>
    </xf>
    <xf numFmtId="0" fontId="17" fillId="0" borderId="65" xfId="0" applyFont="1" applyBorder="1" applyAlignment="1">
      <alignment vertical="top"/>
    </xf>
    <xf numFmtId="0" fontId="17" fillId="0" borderId="66" xfId="0" applyFont="1" applyBorder="1" applyAlignment="1">
      <alignment vertical="top"/>
    </xf>
    <xf numFmtId="0" fontId="16" fillId="0" borderId="67" xfId="0" applyFont="1" applyBorder="1" applyAlignment="1">
      <alignment horizontal="left" vertical="top" wrapText="1"/>
    </xf>
    <xf numFmtId="0" fontId="16" fillId="0" borderId="68" xfId="0" applyFont="1" applyBorder="1" applyAlignment="1">
      <alignment horizontal="left" vertical="top" wrapText="1"/>
    </xf>
    <xf numFmtId="0" fontId="16" fillId="0" borderId="69" xfId="0" applyFont="1" applyBorder="1" applyAlignment="1">
      <alignment horizontal="left" vertical="top" wrapText="1"/>
    </xf>
    <xf numFmtId="0" fontId="14" fillId="0" borderId="13" xfId="0" applyFont="1" applyBorder="1" applyAlignment="1">
      <alignment horizontal="left"/>
    </xf>
    <xf numFmtId="0" fontId="16" fillId="0" borderId="62" xfId="0" applyFont="1" applyBorder="1" applyAlignment="1">
      <alignment vertical="top" wrapText="1"/>
    </xf>
    <xf numFmtId="0" fontId="16" fillId="0" borderId="70" xfId="0" applyFont="1" applyBorder="1" applyAlignment="1">
      <alignment vertical="top"/>
    </xf>
    <xf numFmtId="0" fontId="11" fillId="20" borderId="24" xfId="0" applyFont="1" applyFill="1" applyBorder="1" applyAlignment="1">
      <alignment horizontal="left" vertical="center" textRotation="90" wrapText="1"/>
    </xf>
    <xf numFmtId="0" fontId="11" fillId="20" borderId="25" xfId="0" applyFont="1" applyFill="1" applyBorder="1" applyAlignment="1">
      <alignment horizontal="left" vertical="center" textRotation="90" wrapText="1"/>
    </xf>
    <xf numFmtId="0" fontId="16" fillId="0" borderId="65" xfId="0" applyFont="1" applyBorder="1" applyAlignment="1">
      <alignment vertical="top" wrapText="1"/>
    </xf>
    <xf numFmtId="0" fontId="16" fillId="0" borderId="27" xfId="0" applyFont="1" applyBorder="1" applyAlignment="1">
      <alignment vertical="top" wrapText="1"/>
    </xf>
    <xf numFmtId="0" fontId="16" fillId="0" borderId="28" xfId="0" applyFont="1" applyBorder="1" applyAlignment="1">
      <alignment vertical="top" wrapText="1"/>
    </xf>
    <xf numFmtId="0" fontId="16" fillId="0" borderId="70" xfId="0" applyFont="1" applyBorder="1" applyAlignment="1">
      <alignment horizontal="left" vertical="top" wrapText="1"/>
    </xf>
    <xf numFmtId="0" fontId="14" fillId="0" borderId="10" xfId="0" applyFont="1" applyBorder="1" applyAlignment="1">
      <alignment horizontal="left"/>
    </xf>
    <xf numFmtId="0" fontId="14" fillId="0" borderId="23" xfId="0" applyFont="1" applyBorder="1" applyAlignment="1">
      <alignment horizontal="left"/>
    </xf>
    <xf numFmtId="0" fontId="14" fillId="0" borderId="37" xfId="0" applyFont="1" applyBorder="1" applyAlignment="1">
      <alignment horizontal="left"/>
    </xf>
    <xf numFmtId="0" fontId="14" fillId="0" borderId="71" xfId="0" applyFont="1" applyBorder="1" applyAlignment="1">
      <alignment horizontal="left"/>
    </xf>
    <xf numFmtId="0" fontId="14" fillId="0" borderId="72" xfId="0" applyFont="1" applyBorder="1" applyAlignment="1">
      <alignment horizontal="left"/>
    </xf>
    <xf numFmtId="0" fontId="14" fillId="0" borderId="73" xfId="0" applyFont="1" applyBorder="1" applyAlignment="1">
      <alignment horizontal="left"/>
    </xf>
    <xf numFmtId="0" fontId="16" fillId="0" borderId="67" xfId="0" applyFont="1" applyBorder="1" applyAlignment="1">
      <alignment vertical="top" wrapText="1"/>
    </xf>
    <xf numFmtId="0" fontId="16" fillId="0" borderId="68" xfId="0" applyFont="1" applyBorder="1" applyAlignment="1">
      <alignment vertical="top" wrapText="1"/>
    </xf>
    <xf numFmtId="0" fontId="16" fillId="0" borderId="69" xfId="0" applyFont="1" applyBorder="1" applyAlignment="1">
      <alignment vertical="top" wrapText="1"/>
    </xf>
  </cellXfs>
  <cellStyles count="49">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40% - 1. jelölőszín" xfId="21"/>
    <cellStyle name="40% - 2. jelölőszín" xfId="22"/>
    <cellStyle name="40% - 3. jelölőszín" xfId="23"/>
    <cellStyle name="40% - 4. jelölőszín" xfId="24"/>
    <cellStyle name="40% - 5. jelölőszín" xfId="25"/>
    <cellStyle name="40% - 6. jelölőszín" xfId="26"/>
    <cellStyle name="60% - 1. jelölőszín" xfId="27"/>
    <cellStyle name="60% - 2. jelölőszín" xfId="28"/>
    <cellStyle name="60% - 3. jelölőszín" xfId="29"/>
    <cellStyle name="60% - 4. jelölőszín" xfId="30"/>
    <cellStyle name="60% - 5. jelölőszín" xfId="31"/>
    <cellStyle name="60% - 6. jelölőszín" xfId="32"/>
    <cellStyle name="Bevitel" xfId="33"/>
    <cellStyle name="Cím" xfId="34"/>
    <cellStyle name="Címsor 1" xfId="35"/>
    <cellStyle name="Címsor 2" xfId="36"/>
    <cellStyle name="Címsor 3" xfId="37"/>
    <cellStyle name="Címsor 4" xfId="38"/>
    <cellStyle name="Ellenőrzőcella" xfId="39"/>
    <cellStyle name="Comma" xfId="40"/>
    <cellStyle name="Comma [0]" xfId="41"/>
    <cellStyle name="Figyelmeztetés" xfId="42"/>
    <cellStyle name="Hyperlink" xfId="43"/>
    <cellStyle name="Hivatkozott cella" xfId="44"/>
    <cellStyle name="Jegyzet" xfId="45"/>
    <cellStyle name="Jelölőszín (1)" xfId="46"/>
    <cellStyle name="Jelölőszín (2)" xfId="47"/>
    <cellStyle name="Jelölőszín (3)" xfId="48"/>
    <cellStyle name="Jelölőszín (4)" xfId="49"/>
    <cellStyle name="Jelölőszín (5)" xfId="50"/>
    <cellStyle name="Jelölőszín (6)" xfId="51"/>
    <cellStyle name="Jó" xfId="52"/>
    <cellStyle name="Kimenet" xfId="53"/>
    <cellStyle name="Magyarázó szöveg" xfId="54"/>
    <cellStyle name="Followed Hyperlink" xfId="55"/>
    <cellStyle name="Összesen" xfId="56"/>
    <cellStyle name="Currency" xfId="57"/>
    <cellStyle name="Currency [0]" xfId="58"/>
    <cellStyle name="Rossz" xfId="59"/>
    <cellStyle name="Semleges" xfId="60"/>
    <cellStyle name="Számítás" xfId="61"/>
    <cellStyle name="Percen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2.vml" /><Relationship Id="rId3" Type="http://schemas.openxmlformats.org/officeDocument/2006/relationships/printerSettings" Target="../printerSettings/printerSettings7.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3.v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R159"/>
  <sheetViews>
    <sheetView zoomScale="85" zoomScaleNormal="85" zoomScalePageLayoutView="0" workbookViewId="0" topLeftCell="A1">
      <selection activeCell="C8" sqref="C8"/>
    </sheetView>
  </sheetViews>
  <sheetFormatPr defaultColWidth="9.140625" defaultRowHeight="12.75"/>
  <cols>
    <col min="1" max="1" width="4.8515625" style="0" customWidth="1"/>
    <col min="2" max="2" width="2.7109375" style="0" customWidth="1"/>
    <col min="3" max="3" width="61.00390625" style="0" customWidth="1"/>
    <col min="4" max="4" width="52.28125" style="0" customWidth="1"/>
    <col min="5" max="5" width="134.7109375" style="0" customWidth="1"/>
    <col min="6" max="6" width="62.7109375" style="0" customWidth="1"/>
    <col min="7" max="7" width="61.421875" style="0" customWidth="1"/>
    <col min="8" max="8" width="58.421875" style="0" customWidth="1"/>
    <col min="9" max="9" width="54.57421875" style="0" customWidth="1"/>
    <col min="10" max="10" width="24.00390625" style="0" bestFit="1" customWidth="1"/>
    <col min="11" max="11" width="24.00390625" style="0" customWidth="1"/>
    <col min="12" max="12" width="28.7109375" style="0" bestFit="1" customWidth="1"/>
    <col min="13" max="13" width="29.421875" style="0" bestFit="1" customWidth="1"/>
    <col min="14" max="14" width="28.140625" style="0" bestFit="1" customWidth="1"/>
    <col min="15" max="15" width="17.00390625" style="0" customWidth="1"/>
    <col min="18" max="18" width="12.421875" style="0" bestFit="1" customWidth="1"/>
  </cols>
  <sheetData>
    <row r="1" spans="1:6" ht="15.75" thickBot="1">
      <c r="A1" s="282" t="s">
        <v>237</v>
      </c>
      <c r="B1" s="283"/>
      <c r="C1" s="283"/>
      <c r="D1" s="283"/>
      <c r="E1" s="283"/>
      <c r="F1" s="284"/>
    </row>
    <row r="2" spans="1:6" ht="12.75">
      <c r="A2" s="285" t="s">
        <v>68</v>
      </c>
      <c r="B2" s="286"/>
      <c r="C2" s="286"/>
      <c r="D2" s="286"/>
      <c r="E2" s="286"/>
      <c r="F2" s="287"/>
    </row>
    <row r="3" spans="1:6" ht="13.5" thickBot="1">
      <c r="A3" s="288"/>
      <c r="B3" s="289"/>
      <c r="C3" s="289"/>
      <c r="D3" s="289"/>
      <c r="E3" s="289"/>
      <c r="F3" s="290"/>
    </row>
    <row r="4" ht="14.25">
      <c r="C4" s="1"/>
    </row>
    <row r="5" ht="14.25">
      <c r="C5" s="1"/>
    </row>
    <row r="6" spans="1:9" ht="14.25">
      <c r="A6" s="291" t="s">
        <v>232</v>
      </c>
      <c r="B6" s="7"/>
      <c r="C6" s="294" t="s">
        <v>104</v>
      </c>
      <c r="D6" s="295"/>
      <c r="E6" s="295"/>
      <c r="F6" s="295"/>
      <c r="G6" s="4"/>
      <c r="H6" s="4"/>
      <c r="I6" s="4"/>
    </row>
    <row r="7" spans="1:9" ht="12.75">
      <c r="A7" s="292"/>
      <c r="B7" s="4"/>
      <c r="C7" s="70" t="s">
        <v>127</v>
      </c>
      <c r="D7" s="70" t="s">
        <v>128</v>
      </c>
      <c r="E7" s="70" t="s">
        <v>129</v>
      </c>
      <c r="F7" s="71" t="s">
        <v>233</v>
      </c>
      <c r="G7" s="4"/>
      <c r="H7" s="4"/>
      <c r="I7" s="4"/>
    </row>
    <row r="8" spans="1:9" ht="12.75">
      <c r="A8" s="292"/>
      <c r="B8" s="4"/>
      <c r="C8" s="180" t="s">
        <v>68</v>
      </c>
      <c r="D8" s="181">
        <v>40890</v>
      </c>
      <c r="E8" s="180" t="s">
        <v>352</v>
      </c>
      <c r="F8" s="182" t="s">
        <v>66</v>
      </c>
      <c r="G8" s="4"/>
      <c r="H8" s="4"/>
      <c r="I8" s="4"/>
    </row>
    <row r="9" spans="1:9" ht="12.75">
      <c r="A9" s="292"/>
      <c r="B9" s="4"/>
      <c r="C9" s="72" t="s">
        <v>130</v>
      </c>
      <c r="D9" s="72" t="s">
        <v>131</v>
      </c>
      <c r="E9" s="72" t="s">
        <v>229</v>
      </c>
      <c r="F9" s="67" t="s">
        <v>132</v>
      </c>
      <c r="G9" s="4"/>
      <c r="H9" s="4"/>
      <c r="I9" s="4"/>
    </row>
    <row r="10" spans="1:9" ht="25.5">
      <c r="A10" s="292"/>
      <c r="B10" s="4"/>
      <c r="C10" s="180" t="s">
        <v>228</v>
      </c>
      <c r="D10" s="180" t="s">
        <v>402</v>
      </c>
      <c r="E10" s="180" t="s">
        <v>156</v>
      </c>
      <c r="F10" s="183" t="s">
        <v>67</v>
      </c>
      <c r="G10" s="4"/>
      <c r="H10" s="4"/>
      <c r="I10" s="4"/>
    </row>
    <row r="11" spans="1:9" ht="14.25">
      <c r="A11" s="292"/>
      <c r="B11" s="4"/>
      <c r="C11" s="8"/>
      <c r="D11" s="4"/>
      <c r="E11" s="4"/>
      <c r="F11" s="4"/>
      <c r="G11" s="4"/>
      <c r="H11" s="4"/>
      <c r="I11" s="4"/>
    </row>
    <row r="12" spans="1:9" ht="14.25">
      <c r="A12" s="292"/>
      <c r="B12" s="7"/>
      <c r="C12" s="6" t="s">
        <v>105</v>
      </c>
      <c r="D12" s="16"/>
      <c r="E12" s="17"/>
      <c r="F12" s="4"/>
      <c r="G12" s="4"/>
      <c r="H12" s="4"/>
      <c r="I12" s="4"/>
    </row>
    <row r="13" spans="1:9" ht="12.75">
      <c r="A13" s="292"/>
      <c r="B13" s="4"/>
      <c r="C13" s="164" t="s">
        <v>234</v>
      </c>
      <c r="D13" s="161"/>
      <c r="E13" s="73" t="s">
        <v>133</v>
      </c>
      <c r="F13" s="4"/>
      <c r="G13" s="4"/>
      <c r="H13" s="4"/>
      <c r="I13" s="4"/>
    </row>
    <row r="14" spans="1:9" ht="12.75">
      <c r="A14" s="292"/>
      <c r="B14" s="4"/>
      <c r="C14" s="9"/>
      <c r="D14" s="9"/>
      <c r="E14" s="9"/>
      <c r="F14" s="4"/>
      <c r="G14" s="4"/>
      <c r="H14" s="4"/>
      <c r="I14" s="4"/>
    </row>
    <row r="15" spans="1:9" ht="14.25">
      <c r="A15" s="292"/>
      <c r="B15" s="7"/>
      <c r="C15" s="48" t="s">
        <v>106</v>
      </c>
      <c r="D15" s="11"/>
      <c r="E15" s="73" t="s">
        <v>69</v>
      </c>
      <c r="F15" s="4"/>
      <c r="G15" s="4"/>
      <c r="H15" s="4"/>
      <c r="I15" s="4"/>
    </row>
    <row r="16" spans="1:9" ht="12.75">
      <c r="A16" s="292"/>
      <c r="B16" s="4"/>
      <c r="C16" s="9"/>
      <c r="D16" s="9"/>
      <c r="E16" s="9"/>
      <c r="F16" s="4"/>
      <c r="G16" s="4"/>
      <c r="H16" s="4"/>
      <c r="I16" s="4"/>
    </row>
    <row r="17" spans="1:9" ht="14.25">
      <c r="A17" s="292"/>
      <c r="B17" s="7"/>
      <c r="C17" s="296" t="s">
        <v>107</v>
      </c>
      <c r="D17" s="297"/>
      <c r="E17" s="298"/>
      <c r="F17" s="4"/>
      <c r="G17" s="4"/>
      <c r="H17" s="4"/>
      <c r="I17" s="4"/>
    </row>
    <row r="18" spans="1:9" ht="25.5">
      <c r="A18" s="292"/>
      <c r="B18" s="4"/>
      <c r="C18" s="162" t="s">
        <v>134</v>
      </c>
      <c r="D18" s="163" t="s">
        <v>135</v>
      </c>
      <c r="E18" s="163" t="s">
        <v>136</v>
      </c>
      <c r="F18" s="18"/>
      <c r="G18" s="4"/>
      <c r="H18" s="4"/>
      <c r="I18" s="4"/>
    </row>
    <row r="19" spans="1:9" ht="140.25">
      <c r="A19" s="292"/>
      <c r="B19" s="4"/>
      <c r="C19" s="34" t="s">
        <v>137</v>
      </c>
      <c r="D19" s="35" t="s">
        <v>138</v>
      </c>
      <c r="E19" s="35" t="s">
        <v>323</v>
      </c>
      <c r="F19" s="18"/>
      <c r="G19" s="4"/>
      <c r="H19" s="4"/>
      <c r="I19" s="4"/>
    </row>
    <row r="20" spans="1:9" ht="12.75">
      <c r="A20" s="292"/>
      <c r="B20" s="4"/>
      <c r="C20" s="74" t="s">
        <v>139</v>
      </c>
      <c r="D20" s="75" t="s">
        <v>140</v>
      </c>
      <c r="E20" s="75" t="s">
        <v>140</v>
      </c>
      <c r="F20" s="18"/>
      <c r="G20" s="4"/>
      <c r="H20" s="4"/>
      <c r="I20" s="4"/>
    </row>
    <row r="21" spans="1:9" ht="14.25">
      <c r="A21" s="292"/>
      <c r="B21" s="4"/>
      <c r="C21" s="8"/>
      <c r="D21" s="4"/>
      <c r="E21" s="4"/>
      <c r="F21" s="4"/>
      <c r="G21" s="4"/>
      <c r="H21" s="4"/>
      <c r="I21" s="4"/>
    </row>
    <row r="22" spans="1:9" ht="25.5">
      <c r="A22" s="292"/>
      <c r="B22" s="7"/>
      <c r="C22" s="49" t="s">
        <v>108</v>
      </c>
      <c r="D22" s="19" t="s">
        <v>156</v>
      </c>
      <c r="E22" s="24" t="s">
        <v>141</v>
      </c>
      <c r="F22" s="75" t="s">
        <v>156</v>
      </c>
      <c r="G22" s="4"/>
      <c r="H22" s="4"/>
      <c r="I22" s="4"/>
    </row>
    <row r="23" spans="1:9" ht="12.75">
      <c r="A23" s="292"/>
      <c r="B23" s="4"/>
      <c r="C23" s="4"/>
      <c r="D23" s="4"/>
      <c r="E23" s="4"/>
      <c r="F23" s="75"/>
      <c r="G23" s="4"/>
      <c r="H23" s="4"/>
      <c r="I23" s="4"/>
    </row>
    <row r="24" spans="1:9" ht="14.25">
      <c r="A24" s="293"/>
      <c r="B24" s="7"/>
      <c r="C24" s="69" t="s">
        <v>235</v>
      </c>
      <c r="D24" s="85" t="s">
        <v>156</v>
      </c>
      <c r="E24" s="24" t="s">
        <v>239</v>
      </c>
      <c r="F24" s="134"/>
      <c r="G24" s="4"/>
      <c r="H24" s="4"/>
      <c r="I24" s="4"/>
    </row>
    <row r="25" spans="1:9" ht="14.25">
      <c r="A25" s="4"/>
      <c r="B25" s="4"/>
      <c r="C25" s="8"/>
      <c r="D25" s="4"/>
      <c r="E25" s="4"/>
      <c r="F25" s="4"/>
      <c r="G25" s="4"/>
      <c r="H25" s="4"/>
      <c r="I25" s="4"/>
    </row>
    <row r="26" spans="1:9" ht="14.25">
      <c r="A26" s="301" t="s">
        <v>109</v>
      </c>
      <c r="B26" s="301"/>
      <c r="C26" s="301"/>
      <c r="D26" s="4"/>
      <c r="E26" s="4"/>
      <c r="F26" s="4"/>
      <c r="G26" s="4"/>
      <c r="H26" s="4"/>
      <c r="I26" s="4"/>
    </row>
    <row r="27" spans="1:9" ht="14.25">
      <c r="A27" s="4"/>
      <c r="B27" s="4"/>
      <c r="C27" s="8"/>
      <c r="D27" s="4"/>
      <c r="E27" s="4"/>
      <c r="F27" s="4"/>
      <c r="G27" s="4"/>
      <c r="H27" s="4"/>
      <c r="I27" s="4"/>
    </row>
    <row r="28" spans="1:9" ht="14.25">
      <c r="A28" s="4"/>
      <c r="B28" s="4"/>
      <c r="C28" s="300" t="s">
        <v>110</v>
      </c>
      <c r="D28" s="294"/>
      <c r="E28" s="18"/>
      <c r="G28" s="4"/>
      <c r="H28" s="4"/>
      <c r="I28" s="4"/>
    </row>
    <row r="29" spans="1:9" ht="12.75">
      <c r="A29" s="4"/>
      <c r="B29" s="4"/>
      <c r="C29" s="64" t="s">
        <v>142</v>
      </c>
      <c r="D29" s="64" t="s">
        <v>143</v>
      </c>
      <c r="E29" s="76"/>
      <c r="F29" s="4"/>
      <c r="G29" s="4"/>
      <c r="H29" s="4"/>
      <c r="I29" s="4"/>
    </row>
    <row r="30" spans="1:9" ht="38.25">
      <c r="A30" s="4"/>
      <c r="B30" s="4"/>
      <c r="C30" s="35" t="s">
        <v>324</v>
      </c>
      <c r="D30" s="35" t="s">
        <v>325</v>
      </c>
      <c r="E30" s="33"/>
      <c r="F30" s="4"/>
      <c r="G30" s="4"/>
      <c r="H30" s="4"/>
      <c r="I30" s="4"/>
    </row>
    <row r="31" spans="1:9" ht="12.75">
      <c r="A31" s="4"/>
      <c r="B31" s="4"/>
      <c r="C31" s="73" t="s">
        <v>69</v>
      </c>
      <c r="D31" s="73" t="s">
        <v>70</v>
      </c>
      <c r="E31" s="78"/>
      <c r="F31" s="4"/>
      <c r="G31" s="4"/>
      <c r="H31" s="4"/>
      <c r="I31" s="4"/>
    </row>
    <row r="32" spans="1:9" ht="14.25">
      <c r="A32" s="4"/>
      <c r="B32" s="4"/>
      <c r="C32" s="8"/>
      <c r="D32" s="4"/>
      <c r="E32" s="4"/>
      <c r="F32" s="4"/>
      <c r="G32" s="4"/>
      <c r="H32" s="4"/>
      <c r="I32" s="4"/>
    </row>
    <row r="33" spans="1:9" ht="15.75">
      <c r="A33" s="4"/>
      <c r="B33" s="79" t="s">
        <v>274</v>
      </c>
      <c r="C33" s="300" t="s">
        <v>111</v>
      </c>
      <c r="D33" s="300"/>
      <c r="E33" s="300"/>
      <c r="F33" s="300"/>
      <c r="G33" s="4"/>
      <c r="H33" s="4"/>
      <c r="I33" s="4"/>
    </row>
    <row r="34" spans="1:9" ht="25.5">
      <c r="A34" s="4"/>
      <c r="B34" s="4"/>
      <c r="C34" s="163" t="s">
        <v>144</v>
      </c>
      <c r="D34" s="170" t="s">
        <v>145</v>
      </c>
      <c r="E34" s="163" t="s">
        <v>146</v>
      </c>
      <c r="F34" s="163" t="s">
        <v>147</v>
      </c>
      <c r="G34" s="4"/>
      <c r="H34" s="4"/>
      <c r="I34" s="4"/>
    </row>
    <row r="35" spans="1:9" ht="12.75">
      <c r="A35" s="4"/>
      <c r="B35" s="4"/>
      <c r="C35" s="35"/>
      <c r="D35" s="35"/>
      <c r="E35" s="35" t="s">
        <v>241</v>
      </c>
      <c r="F35" s="35"/>
      <c r="G35" s="4"/>
      <c r="H35" s="4"/>
      <c r="I35" s="4"/>
    </row>
    <row r="36" spans="1:9" ht="12.75">
      <c r="A36" s="4"/>
      <c r="B36" s="4"/>
      <c r="C36" s="51" t="s">
        <v>71</v>
      </c>
      <c r="D36" s="51" t="s">
        <v>148</v>
      </c>
      <c r="E36" s="52" t="s">
        <v>455</v>
      </c>
      <c r="F36" s="77" t="s">
        <v>149</v>
      </c>
      <c r="G36" s="4"/>
      <c r="H36" s="4"/>
      <c r="I36" s="4"/>
    </row>
    <row r="37" spans="1:9" ht="12.75">
      <c r="A37" s="4"/>
      <c r="B37" s="4"/>
      <c r="C37" s="22"/>
      <c r="D37" s="22"/>
      <c r="E37" s="22"/>
      <c r="G37" s="4"/>
      <c r="H37" s="4"/>
      <c r="I37" s="4"/>
    </row>
    <row r="38" spans="1:9" ht="28.5">
      <c r="A38" s="4"/>
      <c r="B38" s="79"/>
      <c r="C38" s="64" t="s">
        <v>150</v>
      </c>
      <c r="D38" s="64" t="s">
        <v>151</v>
      </c>
      <c r="E38" s="64" t="s">
        <v>152</v>
      </c>
      <c r="F38" s="64" t="s">
        <v>153</v>
      </c>
      <c r="G38" s="64" t="s">
        <v>154</v>
      </c>
      <c r="H38" s="64" t="s">
        <v>155</v>
      </c>
      <c r="I38" s="5"/>
    </row>
    <row r="39" spans="1:9" ht="38.25">
      <c r="A39" s="4"/>
      <c r="B39" s="4"/>
      <c r="C39" s="35" t="s">
        <v>246</v>
      </c>
      <c r="D39" s="35" t="s">
        <v>326</v>
      </c>
      <c r="E39" s="35" t="s">
        <v>246</v>
      </c>
      <c r="F39" s="35" t="s">
        <v>327</v>
      </c>
      <c r="G39" s="35" t="s">
        <v>246</v>
      </c>
      <c r="H39" s="35" t="s">
        <v>328</v>
      </c>
      <c r="I39" s="5"/>
    </row>
    <row r="40" spans="1:9" s="23" customFormat="1" ht="12.75">
      <c r="A40" s="13"/>
      <c r="B40" s="13"/>
      <c r="C40" s="77" t="s">
        <v>149</v>
      </c>
      <c r="D40" s="74" t="s">
        <v>156</v>
      </c>
      <c r="E40" s="77" t="s">
        <v>149</v>
      </c>
      <c r="F40" s="74" t="s">
        <v>156</v>
      </c>
      <c r="G40" s="77" t="s">
        <v>149</v>
      </c>
      <c r="H40" s="74" t="s">
        <v>156</v>
      </c>
      <c r="I40" s="15"/>
    </row>
    <row r="41" spans="1:9" ht="14.25">
      <c r="A41" s="4"/>
      <c r="B41" s="4"/>
      <c r="C41" s="8"/>
      <c r="D41" s="4"/>
      <c r="E41" s="4"/>
      <c r="F41" s="4"/>
      <c r="G41" s="4"/>
      <c r="H41" s="4"/>
      <c r="I41" s="4"/>
    </row>
    <row r="42" spans="1:9" ht="14.25">
      <c r="A42" s="4"/>
      <c r="B42" s="4"/>
      <c r="C42" s="300" t="s">
        <v>112</v>
      </c>
      <c r="D42" s="300"/>
      <c r="E42" s="4"/>
      <c r="F42" s="4"/>
      <c r="G42" s="4"/>
      <c r="H42" s="4"/>
      <c r="I42" s="4"/>
    </row>
    <row r="43" spans="1:9" ht="25.5">
      <c r="A43" s="4"/>
      <c r="B43" s="4"/>
      <c r="C43" s="67" t="s">
        <v>144</v>
      </c>
      <c r="D43" s="72" t="s">
        <v>157</v>
      </c>
      <c r="E43" s="4"/>
      <c r="F43" s="4"/>
      <c r="G43" s="4"/>
      <c r="H43" s="4"/>
      <c r="I43" s="4"/>
    </row>
    <row r="44" spans="1:9" ht="12.75">
      <c r="A44" s="4"/>
      <c r="B44" s="4"/>
      <c r="C44" s="51" t="s">
        <v>71</v>
      </c>
      <c r="D44" s="80" t="s">
        <v>156</v>
      </c>
      <c r="E44" s="4"/>
      <c r="F44" s="4"/>
      <c r="G44" s="4"/>
      <c r="H44" s="4"/>
      <c r="I44" s="4"/>
    </row>
    <row r="45" spans="1:9" ht="12.75">
      <c r="A45" s="4"/>
      <c r="B45" s="4"/>
      <c r="C45" s="81"/>
      <c r="D45" s="4"/>
      <c r="E45" s="4"/>
      <c r="F45" s="4"/>
      <c r="G45" s="4"/>
      <c r="H45" s="4"/>
      <c r="I45" s="4"/>
    </row>
    <row r="46" spans="1:9" ht="14.25">
      <c r="A46" s="4"/>
      <c r="B46" s="4"/>
      <c r="C46" s="294" t="s">
        <v>158</v>
      </c>
      <c r="D46" s="295"/>
      <c r="E46" s="295"/>
      <c r="F46" s="295"/>
      <c r="G46" s="295"/>
      <c r="H46" s="299"/>
      <c r="I46" s="4"/>
    </row>
    <row r="47" spans="1:9" ht="25.5">
      <c r="A47" s="4"/>
      <c r="B47" s="4"/>
      <c r="C47" s="67" t="s">
        <v>159</v>
      </c>
      <c r="D47" s="67" t="s">
        <v>145</v>
      </c>
      <c r="E47" s="64" t="s">
        <v>160</v>
      </c>
      <c r="F47" s="64" t="s">
        <v>161</v>
      </c>
      <c r="G47" s="64" t="s">
        <v>162</v>
      </c>
      <c r="H47" s="64" t="s">
        <v>163</v>
      </c>
      <c r="I47" s="4"/>
    </row>
    <row r="48" spans="1:9" s="37" customFormat="1" ht="63.75">
      <c r="A48" s="36"/>
      <c r="B48" s="36"/>
      <c r="C48" s="35" t="s">
        <v>329</v>
      </c>
      <c r="D48" s="35"/>
      <c r="E48" s="35" t="s">
        <v>330</v>
      </c>
      <c r="F48" s="35" t="s">
        <v>331</v>
      </c>
      <c r="G48" s="35" t="s">
        <v>332</v>
      </c>
      <c r="H48" s="35" t="s">
        <v>333</v>
      </c>
      <c r="I48" s="36"/>
    </row>
    <row r="49" spans="1:10" ht="267.75">
      <c r="A49" s="4"/>
      <c r="B49" s="4"/>
      <c r="C49" s="51" t="s">
        <v>69</v>
      </c>
      <c r="D49" s="51" t="s">
        <v>148</v>
      </c>
      <c r="E49" s="188" t="s">
        <v>436</v>
      </c>
      <c r="F49" s="51" t="s">
        <v>411</v>
      </c>
      <c r="G49" s="51" t="s">
        <v>412</v>
      </c>
      <c r="H49" s="51" t="s">
        <v>36</v>
      </c>
      <c r="J49" s="51"/>
    </row>
    <row r="50" spans="1:9" ht="12.75">
      <c r="A50" s="4"/>
      <c r="B50" s="4"/>
      <c r="C50" s="136"/>
      <c r="D50" s="136"/>
      <c r="E50" s="137"/>
      <c r="F50" s="136"/>
      <c r="G50" s="136"/>
      <c r="H50" s="135"/>
      <c r="I50" s="4"/>
    </row>
    <row r="51" spans="1:9" ht="25.5">
      <c r="A51" s="4"/>
      <c r="B51" s="4"/>
      <c r="C51" s="68" t="s">
        <v>164</v>
      </c>
      <c r="D51" s="68" t="s">
        <v>334</v>
      </c>
      <c r="E51" s="68" t="s">
        <v>165</v>
      </c>
      <c r="F51" s="68" t="s">
        <v>166</v>
      </c>
      <c r="G51" s="68" t="s">
        <v>167</v>
      </c>
      <c r="H51" s="12"/>
      <c r="I51" s="4"/>
    </row>
    <row r="52" spans="1:9" s="37" customFormat="1" ht="102">
      <c r="A52" s="36"/>
      <c r="B52" s="36"/>
      <c r="C52" s="35" t="s">
        <v>78</v>
      </c>
      <c r="D52" s="35" t="s">
        <v>79</v>
      </c>
      <c r="E52" s="35" t="s">
        <v>80</v>
      </c>
      <c r="F52" s="35" t="s">
        <v>81</v>
      </c>
      <c r="G52" s="35" t="s">
        <v>118</v>
      </c>
      <c r="H52" s="38"/>
      <c r="I52" s="36"/>
    </row>
    <row r="53" spans="1:9" ht="280.5">
      <c r="A53" s="4"/>
      <c r="B53" s="4"/>
      <c r="C53" s="51" t="s">
        <v>64</v>
      </c>
      <c r="D53" s="165" t="s">
        <v>156</v>
      </c>
      <c r="E53" s="51" t="s">
        <v>29</v>
      </c>
      <c r="F53" s="143"/>
      <c r="G53" s="51" t="s">
        <v>14</v>
      </c>
      <c r="H53" s="12"/>
      <c r="I53" s="4"/>
    </row>
    <row r="54" spans="1:9" ht="12.75">
      <c r="A54" s="4"/>
      <c r="B54" s="4"/>
      <c r="C54" s="139"/>
      <c r="D54" s="4"/>
      <c r="E54" s="4"/>
      <c r="F54" s="4"/>
      <c r="G54" s="4"/>
      <c r="H54" s="4"/>
      <c r="I54" s="4"/>
    </row>
    <row r="55" spans="1:9" ht="15.75">
      <c r="A55" s="4"/>
      <c r="B55" s="79" t="s">
        <v>274</v>
      </c>
      <c r="C55" s="294" t="s">
        <v>113</v>
      </c>
      <c r="D55" s="295"/>
      <c r="E55" s="295"/>
      <c r="F55" s="295"/>
      <c r="G55" s="299"/>
      <c r="H55" s="21"/>
      <c r="I55" s="20"/>
    </row>
    <row r="56" spans="1:9" ht="25.5">
      <c r="A56" s="10"/>
      <c r="B56" s="10"/>
      <c r="C56" s="67" t="s">
        <v>168</v>
      </c>
      <c r="D56" s="64" t="s">
        <v>146</v>
      </c>
      <c r="E56" s="64" t="s">
        <v>169</v>
      </c>
      <c r="F56" s="64" t="s">
        <v>170</v>
      </c>
      <c r="G56" s="64" t="s">
        <v>171</v>
      </c>
      <c r="H56" s="3"/>
      <c r="I56" s="20"/>
    </row>
    <row r="57" spans="1:9" s="37" customFormat="1" ht="38.25">
      <c r="A57" s="39"/>
      <c r="B57" s="39"/>
      <c r="C57" s="35"/>
      <c r="D57" s="35" t="s">
        <v>241</v>
      </c>
      <c r="E57" s="35" t="s">
        <v>246</v>
      </c>
      <c r="F57" s="35" t="s">
        <v>82</v>
      </c>
      <c r="G57" s="35" t="s">
        <v>250</v>
      </c>
      <c r="H57" s="40"/>
      <c r="I57" s="41"/>
    </row>
    <row r="58" spans="1:9" ht="12.75">
      <c r="A58" s="10"/>
      <c r="B58" s="10"/>
      <c r="C58" s="43"/>
      <c r="D58" s="52" t="s">
        <v>455</v>
      </c>
      <c r="E58" s="82" t="s">
        <v>149</v>
      </c>
      <c r="F58" s="82" t="s">
        <v>149</v>
      </c>
      <c r="G58" s="77" t="s">
        <v>149</v>
      </c>
      <c r="H58" s="3"/>
      <c r="I58" s="20"/>
    </row>
    <row r="59" spans="1:9" ht="25.5">
      <c r="A59" s="4"/>
      <c r="B59" s="4"/>
      <c r="C59" s="68" t="s">
        <v>172</v>
      </c>
      <c r="D59" s="68" t="s">
        <v>173</v>
      </c>
      <c r="E59" s="68" t="s">
        <v>174</v>
      </c>
      <c r="F59" s="166" t="s">
        <v>175</v>
      </c>
      <c r="G59" s="13"/>
      <c r="H59" s="4"/>
      <c r="I59" s="20"/>
    </row>
    <row r="60" spans="1:9" s="37" customFormat="1" ht="51">
      <c r="A60" s="36"/>
      <c r="B60" s="36"/>
      <c r="C60" s="35" t="s">
        <v>83</v>
      </c>
      <c r="D60" s="35" t="s">
        <v>251</v>
      </c>
      <c r="E60" s="35" t="s">
        <v>84</v>
      </c>
      <c r="F60" s="35" t="s">
        <v>85</v>
      </c>
      <c r="G60" s="42"/>
      <c r="H60" s="36"/>
      <c r="I60" s="41"/>
    </row>
    <row r="61" spans="1:9" ht="242.25">
      <c r="A61" s="4"/>
      <c r="B61" s="4"/>
      <c r="C61" s="77">
        <v>9999</v>
      </c>
      <c r="D61" s="77" t="s">
        <v>368</v>
      </c>
      <c r="E61" s="152" t="s">
        <v>156</v>
      </c>
      <c r="F61" s="51" t="s">
        <v>413</v>
      </c>
      <c r="G61" s="84"/>
      <c r="H61" s="4"/>
      <c r="I61" s="20"/>
    </row>
    <row r="62" spans="1:9" ht="12.75">
      <c r="A62" s="4"/>
      <c r="B62" s="4"/>
      <c r="C62" s="77"/>
      <c r="D62" s="77"/>
      <c r="E62" s="152"/>
      <c r="F62" s="142"/>
      <c r="G62" s="84"/>
      <c r="H62" s="4"/>
      <c r="I62" s="20"/>
    </row>
    <row r="63" spans="1:9" ht="12.75">
      <c r="A63" s="4"/>
      <c r="B63" s="4"/>
      <c r="C63" s="4"/>
      <c r="D63" s="4"/>
      <c r="E63" s="4"/>
      <c r="F63" s="4"/>
      <c r="G63" s="4"/>
      <c r="H63" s="4"/>
      <c r="I63" s="20" t="s">
        <v>238</v>
      </c>
    </row>
    <row r="64" spans="1:9" ht="14.25">
      <c r="A64" s="4"/>
      <c r="B64" s="4"/>
      <c r="C64" s="300" t="s">
        <v>114</v>
      </c>
      <c r="D64" s="300"/>
      <c r="E64" s="300"/>
      <c r="F64" s="4"/>
      <c r="G64" s="4"/>
      <c r="H64" s="4"/>
      <c r="I64" s="4"/>
    </row>
    <row r="65" spans="1:9" ht="25.5">
      <c r="A65" s="4"/>
      <c r="B65" s="4"/>
      <c r="C65" s="67" t="s">
        <v>168</v>
      </c>
      <c r="D65" s="64" t="s">
        <v>176</v>
      </c>
      <c r="E65" s="64" t="s">
        <v>177</v>
      </c>
      <c r="F65" s="4"/>
      <c r="G65" s="4"/>
      <c r="H65" s="4"/>
      <c r="I65" s="4"/>
    </row>
    <row r="66" spans="1:9" s="37" customFormat="1" ht="25.5">
      <c r="A66" s="36"/>
      <c r="B66" s="36"/>
      <c r="C66" s="35"/>
      <c r="D66" s="35" t="s">
        <v>247</v>
      </c>
      <c r="E66" s="35" t="s">
        <v>248</v>
      </c>
      <c r="F66" s="36"/>
      <c r="G66" s="36"/>
      <c r="H66" s="36"/>
      <c r="I66" s="36"/>
    </row>
    <row r="67" spans="1:9" ht="12.75">
      <c r="A67" s="4"/>
      <c r="B67" s="4"/>
      <c r="C67" s="24"/>
      <c r="D67" s="52">
        <v>0</v>
      </c>
      <c r="E67" s="75" t="s">
        <v>156</v>
      </c>
      <c r="F67" s="4"/>
      <c r="G67" s="4"/>
      <c r="H67" s="4"/>
      <c r="I67" s="4"/>
    </row>
    <row r="68" spans="1:9" ht="12.75">
      <c r="A68" s="4"/>
      <c r="B68" s="4"/>
      <c r="C68" s="14"/>
      <c r="D68" s="13"/>
      <c r="E68" s="14"/>
      <c r="F68" s="4"/>
      <c r="G68" s="4"/>
      <c r="H68" s="4"/>
      <c r="I68" s="4"/>
    </row>
    <row r="69" spans="1:9" ht="14.25">
      <c r="A69" s="4"/>
      <c r="B69" s="4"/>
      <c r="C69" s="300" t="s">
        <v>115</v>
      </c>
      <c r="D69" s="300"/>
      <c r="E69" s="300"/>
      <c r="F69" s="300"/>
      <c r="G69" s="300"/>
      <c r="H69" s="4"/>
      <c r="I69" s="4"/>
    </row>
    <row r="70" spans="1:9" ht="25.5">
      <c r="A70" s="4"/>
      <c r="B70" s="4"/>
      <c r="C70" s="72" t="s">
        <v>145</v>
      </c>
      <c r="D70" s="64" t="s">
        <v>179</v>
      </c>
      <c r="E70" s="64" t="s">
        <v>180</v>
      </c>
      <c r="F70" s="64" t="s">
        <v>181</v>
      </c>
      <c r="G70" s="167" t="s">
        <v>182</v>
      </c>
      <c r="H70" s="168" t="s">
        <v>183</v>
      </c>
      <c r="I70" s="4"/>
    </row>
    <row r="71" spans="1:9" s="37" customFormat="1" ht="114.75">
      <c r="A71" s="36"/>
      <c r="B71" s="36"/>
      <c r="C71" s="35"/>
      <c r="D71" s="35" t="s">
        <v>86</v>
      </c>
      <c r="E71" s="35" t="s">
        <v>240</v>
      </c>
      <c r="F71" s="35" t="s">
        <v>184</v>
      </c>
      <c r="G71" s="35" t="s">
        <v>87</v>
      </c>
      <c r="H71" s="35"/>
      <c r="I71" s="4"/>
    </row>
    <row r="72" spans="1:9" ht="12.75">
      <c r="A72" s="4"/>
      <c r="B72" s="4"/>
      <c r="C72" s="24"/>
      <c r="D72" s="52" t="s">
        <v>69</v>
      </c>
      <c r="E72" s="52" t="s">
        <v>37</v>
      </c>
      <c r="F72" s="75" t="s">
        <v>437</v>
      </c>
      <c r="G72" s="52">
        <v>9999</v>
      </c>
      <c r="H72" s="75" t="s">
        <v>74</v>
      </c>
      <c r="I72" s="85"/>
    </row>
    <row r="73" spans="1:9" ht="12.75">
      <c r="A73" s="4"/>
      <c r="B73" s="4"/>
      <c r="C73" s="4"/>
      <c r="D73" s="4"/>
      <c r="E73" s="4"/>
      <c r="F73" s="4"/>
      <c r="G73" s="4"/>
      <c r="H73" s="4"/>
      <c r="I73" s="4"/>
    </row>
    <row r="74" spans="1:9" ht="14.25">
      <c r="A74" s="4"/>
      <c r="B74" s="4"/>
      <c r="C74" s="294" t="s">
        <v>116</v>
      </c>
      <c r="D74" s="295"/>
      <c r="E74" s="295"/>
      <c r="F74" s="295"/>
      <c r="G74" s="295"/>
      <c r="H74" s="299"/>
      <c r="I74" s="4"/>
    </row>
    <row r="75" spans="1:9" ht="25.5">
      <c r="A75" s="4"/>
      <c r="B75" s="13"/>
      <c r="C75" s="64" t="s">
        <v>185</v>
      </c>
      <c r="D75" s="64" t="s">
        <v>186</v>
      </c>
      <c r="E75" s="64" t="s">
        <v>187</v>
      </c>
      <c r="F75" s="64" t="s">
        <v>188</v>
      </c>
      <c r="G75" s="64" t="s">
        <v>189</v>
      </c>
      <c r="H75" s="67" t="s">
        <v>190</v>
      </c>
      <c r="I75" s="12"/>
    </row>
    <row r="76" spans="1:9" s="37" customFormat="1" ht="102">
      <c r="A76" s="36"/>
      <c r="B76" s="42"/>
      <c r="C76" s="35" t="s">
        <v>86</v>
      </c>
      <c r="D76" s="35" t="s">
        <v>241</v>
      </c>
      <c r="E76" s="35" t="s">
        <v>242</v>
      </c>
      <c r="F76" s="35" t="s">
        <v>191</v>
      </c>
      <c r="G76" s="35" t="s">
        <v>88</v>
      </c>
      <c r="H76" s="35" t="s">
        <v>243</v>
      </c>
      <c r="I76" s="38"/>
    </row>
    <row r="77" spans="1:9" ht="12.75">
      <c r="A77" s="4"/>
      <c r="B77" s="13"/>
      <c r="C77" s="53" t="s">
        <v>69</v>
      </c>
      <c r="D77" s="52" t="s">
        <v>455</v>
      </c>
      <c r="E77" s="53" t="s">
        <v>364</v>
      </c>
      <c r="F77" s="86" t="s">
        <v>361</v>
      </c>
      <c r="G77" s="53" t="s">
        <v>365</v>
      </c>
      <c r="H77" s="53">
        <v>7777</v>
      </c>
      <c r="I77" s="12"/>
    </row>
    <row r="78" spans="1:9" ht="12.75">
      <c r="A78" s="4"/>
      <c r="B78" s="13"/>
      <c r="C78" s="44"/>
      <c r="D78" s="44"/>
      <c r="E78" s="44"/>
      <c r="F78" s="44"/>
      <c r="G78" s="44"/>
      <c r="H78" s="44"/>
      <c r="I78" s="12"/>
    </row>
    <row r="79" spans="1:9" ht="25.5">
      <c r="A79" s="4"/>
      <c r="B79" s="13"/>
      <c r="C79" s="68" t="s">
        <v>194</v>
      </c>
      <c r="D79" s="68" t="s">
        <v>195</v>
      </c>
      <c r="E79" s="68" t="s">
        <v>196</v>
      </c>
      <c r="F79" s="68" t="s">
        <v>197</v>
      </c>
      <c r="G79" s="68" t="s">
        <v>198</v>
      </c>
      <c r="H79" s="68" t="s">
        <v>199</v>
      </c>
      <c r="I79" s="87" t="s">
        <v>236</v>
      </c>
    </row>
    <row r="80" spans="1:9" s="37" customFormat="1" ht="63.75">
      <c r="A80" s="36"/>
      <c r="B80" s="36"/>
      <c r="C80" s="35" t="s">
        <v>244</v>
      </c>
      <c r="D80" s="35" t="s">
        <v>245</v>
      </c>
      <c r="E80" s="35" t="s">
        <v>249</v>
      </c>
      <c r="F80" s="35" t="s">
        <v>117</v>
      </c>
      <c r="G80" s="35"/>
      <c r="H80" s="35" t="s">
        <v>89</v>
      </c>
      <c r="I80" s="35" t="s">
        <v>90</v>
      </c>
    </row>
    <row r="81" spans="1:9" ht="267.75">
      <c r="A81" s="4"/>
      <c r="B81" s="13"/>
      <c r="C81" s="51" t="s">
        <v>351</v>
      </c>
      <c r="D81" s="51" t="s">
        <v>366</v>
      </c>
      <c r="E81" s="51" t="s">
        <v>414</v>
      </c>
      <c r="F81" s="51" t="s">
        <v>44</v>
      </c>
      <c r="G81" s="51" t="s">
        <v>18</v>
      </c>
      <c r="H81" s="51" t="s">
        <v>10</v>
      </c>
      <c r="I81" s="74" t="s">
        <v>156</v>
      </c>
    </row>
    <row r="82" spans="1:9" ht="12.75">
      <c r="A82" s="4"/>
      <c r="B82" s="4"/>
      <c r="C82" s="4"/>
      <c r="D82" s="4"/>
      <c r="E82" s="4"/>
      <c r="F82" s="4"/>
      <c r="G82" s="4"/>
      <c r="H82" s="145"/>
      <c r="I82" s="4"/>
    </row>
    <row r="83" spans="1:9" ht="14.25">
      <c r="A83" s="4"/>
      <c r="B83" s="4"/>
      <c r="C83" s="300" t="s">
        <v>200</v>
      </c>
      <c r="D83" s="300"/>
      <c r="E83" s="4"/>
      <c r="F83" s="169"/>
      <c r="G83" s="4"/>
      <c r="H83" s="4"/>
      <c r="I83" s="4"/>
    </row>
    <row r="84" spans="1:9" ht="25.5">
      <c r="A84" s="4"/>
      <c r="B84" s="4"/>
      <c r="C84" s="64" t="s">
        <v>179</v>
      </c>
      <c r="D84" s="175" t="s">
        <v>183</v>
      </c>
      <c r="E84" s="4"/>
      <c r="F84" s="4"/>
      <c r="G84" s="4"/>
      <c r="H84" s="4"/>
      <c r="I84" s="4"/>
    </row>
    <row r="85" spans="1:9" s="37" customFormat="1" ht="102">
      <c r="A85" s="36"/>
      <c r="B85" s="36"/>
      <c r="C85" s="35" t="s">
        <v>86</v>
      </c>
      <c r="D85" s="35" t="s">
        <v>91</v>
      </c>
      <c r="E85" s="36"/>
      <c r="F85" s="36"/>
      <c r="G85" s="36"/>
      <c r="H85" s="36"/>
      <c r="I85" s="36"/>
    </row>
    <row r="86" spans="1:9" ht="12.75">
      <c r="A86" s="4"/>
      <c r="B86" s="4"/>
      <c r="C86" s="52" t="s">
        <v>69</v>
      </c>
      <c r="D86" s="52" t="s">
        <v>74</v>
      </c>
      <c r="E86" s="4"/>
      <c r="F86" s="4"/>
      <c r="G86" s="4"/>
      <c r="H86" s="4"/>
      <c r="I86" s="4"/>
    </row>
    <row r="87" spans="1:9" ht="12.75">
      <c r="A87" s="4"/>
      <c r="B87" s="4"/>
      <c r="C87" s="4"/>
      <c r="D87" s="4"/>
      <c r="E87" s="4"/>
      <c r="F87" s="4"/>
      <c r="G87" s="4"/>
      <c r="H87" s="4"/>
      <c r="I87" s="4"/>
    </row>
    <row r="88" spans="1:9" ht="14.25">
      <c r="A88" s="4"/>
      <c r="B88" s="4"/>
      <c r="C88" s="304" t="s">
        <v>202</v>
      </c>
      <c r="D88" s="300"/>
      <c r="E88" s="4"/>
      <c r="F88" s="4"/>
      <c r="G88" s="4"/>
      <c r="H88" s="4"/>
      <c r="I88" s="4"/>
    </row>
    <row r="89" spans="1:9" ht="25.5">
      <c r="A89" s="4"/>
      <c r="B89" s="4"/>
      <c r="C89" s="64" t="s">
        <v>418</v>
      </c>
      <c r="D89" s="64" t="s">
        <v>179</v>
      </c>
      <c r="E89" s="4"/>
      <c r="F89" s="4"/>
      <c r="G89" s="4"/>
      <c r="H89" s="4"/>
      <c r="I89" s="4"/>
    </row>
    <row r="90" spans="1:9" s="37" customFormat="1" ht="114.75">
      <c r="A90" s="36"/>
      <c r="B90" s="36"/>
      <c r="C90" s="35" t="s">
        <v>241</v>
      </c>
      <c r="D90" s="35" t="s">
        <v>86</v>
      </c>
      <c r="E90" s="36"/>
      <c r="F90" s="36"/>
      <c r="G90" s="36"/>
      <c r="H90" s="36"/>
      <c r="I90" s="36"/>
    </row>
    <row r="91" spans="3:4" ht="12.75">
      <c r="C91" s="52" t="s">
        <v>455</v>
      </c>
      <c r="D91" s="52" t="s">
        <v>69</v>
      </c>
    </row>
    <row r="95" ht="15.75">
      <c r="C95" s="88" t="s">
        <v>274</v>
      </c>
    </row>
    <row r="96" spans="3:8" ht="14.25">
      <c r="C96" s="305" t="s">
        <v>111</v>
      </c>
      <c r="D96" s="306"/>
      <c r="E96" s="306"/>
      <c r="F96" s="306"/>
      <c r="G96" s="307"/>
      <c r="H96" s="50" t="s">
        <v>119</v>
      </c>
    </row>
    <row r="97" spans="3:8" ht="18" thickBot="1">
      <c r="C97" s="308"/>
      <c r="D97" s="309"/>
      <c r="E97" s="309"/>
      <c r="F97" s="309"/>
      <c r="G97" s="277"/>
      <c r="H97" s="89" t="s">
        <v>343</v>
      </c>
    </row>
    <row r="98" spans="3:8" ht="16.5" thickTop="1">
      <c r="C98" s="261" t="s">
        <v>101</v>
      </c>
      <c r="D98" s="311" t="s">
        <v>252</v>
      </c>
      <c r="E98" s="311"/>
      <c r="F98" s="311" t="s">
        <v>275</v>
      </c>
      <c r="G98" s="312"/>
      <c r="H98" s="90" t="s">
        <v>139</v>
      </c>
    </row>
    <row r="99" spans="3:8" ht="15.75">
      <c r="C99" s="262"/>
      <c r="D99" s="302" t="s">
        <v>253</v>
      </c>
      <c r="E99" s="302"/>
      <c r="F99" s="302" t="s">
        <v>204</v>
      </c>
      <c r="G99" s="303"/>
      <c r="H99" s="91"/>
    </row>
    <row r="100" spans="3:8" ht="15.75">
      <c r="C100" s="262"/>
      <c r="D100" s="302" t="s">
        <v>254</v>
      </c>
      <c r="E100" s="302"/>
      <c r="F100" s="302" t="s">
        <v>276</v>
      </c>
      <c r="G100" s="303"/>
      <c r="H100" s="91"/>
    </row>
    <row r="101" spans="3:8" ht="15.75">
      <c r="C101" s="262"/>
      <c r="D101" s="302" t="s">
        <v>255</v>
      </c>
      <c r="E101" s="302"/>
      <c r="F101" s="302" t="s">
        <v>277</v>
      </c>
      <c r="G101" s="303"/>
      <c r="H101" s="91"/>
    </row>
    <row r="102" spans="3:8" ht="15.75">
      <c r="C102" s="262"/>
      <c r="D102" s="302" t="s">
        <v>256</v>
      </c>
      <c r="E102" s="302"/>
      <c r="F102" s="302" t="s">
        <v>278</v>
      </c>
      <c r="G102" s="303"/>
      <c r="H102" s="91"/>
    </row>
    <row r="103" spans="3:8" ht="15.75">
      <c r="C103" s="262"/>
      <c r="D103" s="302" t="s">
        <v>257</v>
      </c>
      <c r="E103" s="302"/>
      <c r="F103" s="302" t="s">
        <v>279</v>
      </c>
      <c r="G103" s="303"/>
      <c r="H103" s="91"/>
    </row>
    <row r="104" spans="3:8" ht="16.5" thickBot="1">
      <c r="C104" s="310"/>
      <c r="D104" s="313" t="s">
        <v>258</v>
      </c>
      <c r="E104" s="313"/>
      <c r="F104" s="313" t="s">
        <v>280</v>
      </c>
      <c r="G104" s="314"/>
      <c r="H104" s="91"/>
    </row>
    <row r="105" spans="3:8" ht="16.5" thickTop="1">
      <c r="C105" s="315" t="s">
        <v>102</v>
      </c>
      <c r="D105" s="316" t="s">
        <v>260</v>
      </c>
      <c r="E105" s="316"/>
      <c r="F105" s="316" t="s">
        <v>283</v>
      </c>
      <c r="G105" s="317"/>
      <c r="H105" s="91" t="s">
        <v>139</v>
      </c>
    </row>
    <row r="106" spans="3:8" ht="15.75">
      <c r="C106" s="262"/>
      <c r="D106" s="302" t="s">
        <v>259</v>
      </c>
      <c r="E106" s="302"/>
      <c r="F106" s="302" t="s">
        <v>284</v>
      </c>
      <c r="G106" s="303"/>
      <c r="H106" s="91"/>
    </row>
    <row r="107" spans="3:8" ht="15.75">
      <c r="C107" s="262"/>
      <c r="D107" s="302" t="s">
        <v>261</v>
      </c>
      <c r="E107" s="302"/>
      <c r="F107" s="302" t="s">
        <v>285</v>
      </c>
      <c r="G107" s="303"/>
      <c r="H107" s="91"/>
    </row>
    <row r="108" spans="3:8" ht="15.75">
      <c r="C108" s="262"/>
      <c r="D108" s="302" t="s">
        <v>262</v>
      </c>
      <c r="E108" s="302"/>
      <c r="F108" s="302" t="s">
        <v>286</v>
      </c>
      <c r="G108" s="303"/>
      <c r="H108" s="91"/>
    </row>
    <row r="109" spans="3:8" ht="15">
      <c r="C109" s="262"/>
      <c r="D109" s="302" t="s">
        <v>257</v>
      </c>
      <c r="E109" s="302"/>
      <c r="F109" s="302" t="s">
        <v>279</v>
      </c>
      <c r="G109" s="303"/>
      <c r="H109" s="92"/>
    </row>
    <row r="110" spans="3:8" ht="16.5" thickBot="1">
      <c r="C110" s="310"/>
      <c r="D110" s="313" t="s">
        <v>263</v>
      </c>
      <c r="E110" s="313"/>
      <c r="F110" s="313" t="s">
        <v>281</v>
      </c>
      <c r="G110" s="314"/>
      <c r="H110" s="91"/>
    </row>
    <row r="111" spans="3:8" ht="16.5" thickTop="1">
      <c r="C111" s="323" t="s">
        <v>103</v>
      </c>
      <c r="D111" s="311" t="s">
        <v>264</v>
      </c>
      <c r="E111" s="311"/>
      <c r="F111" s="311" t="s">
        <v>287</v>
      </c>
      <c r="G111" s="312"/>
      <c r="H111" s="91"/>
    </row>
    <row r="112" spans="3:8" ht="15.75">
      <c r="C112" s="324"/>
      <c r="D112" s="302" t="s">
        <v>265</v>
      </c>
      <c r="E112" s="302"/>
      <c r="F112" s="302" t="s">
        <v>288</v>
      </c>
      <c r="G112" s="303"/>
      <c r="H112" s="91"/>
    </row>
    <row r="113" spans="3:8" ht="15.75">
      <c r="C113" s="324"/>
      <c r="D113" s="302" t="s">
        <v>266</v>
      </c>
      <c r="E113" s="302"/>
      <c r="F113" s="302" t="s">
        <v>205</v>
      </c>
      <c r="G113" s="303"/>
      <c r="H113" s="91"/>
    </row>
    <row r="114" spans="3:8" ht="15.75">
      <c r="C114" s="324"/>
      <c r="D114" s="302" t="s">
        <v>268</v>
      </c>
      <c r="E114" s="302"/>
      <c r="F114" s="302" t="s">
        <v>206</v>
      </c>
      <c r="G114" s="303"/>
      <c r="H114" s="91"/>
    </row>
    <row r="115" spans="3:13" ht="15.75">
      <c r="C115" s="324"/>
      <c r="D115" s="302" t="s">
        <v>267</v>
      </c>
      <c r="E115" s="302"/>
      <c r="F115" s="302" t="s">
        <v>207</v>
      </c>
      <c r="G115" s="303"/>
      <c r="H115" s="91"/>
      <c r="M115" t="s">
        <v>208</v>
      </c>
    </row>
    <row r="116" spans="3:13" ht="15.75">
      <c r="C116" s="324"/>
      <c r="D116" s="302" t="s">
        <v>269</v>
      </c>
      <c r="E116" s="302"/>
      <c r="F116" s="302" t="s">
        <v>209</v>
      </c>
      <c r="G116" s="303"/>
      <c r="H116" s="91"/>
      <c r="M116" t="s">
        <v>210</v>
      </c>
    </row>
    <row r="117" spans="3:13" ht="15.75">
      <c r="C117" s="324"/>
      <c r="D117" s="302" t="s">
        <v>270</v>
      </c>
      <c r="E117" s="302"/>
      <c r="F117" s="302" t="s">
        <v>289</v>
      </c>
      <c r="G117" s="303"/>
      <c r="H117" s="91" t="s">
        <v>139</v>
      </c>
      <c r="M117" t="s">
        <v>211</v>
      </c>
    </row>
    <row r="118" spans="3:13" ht="15.75">
      <c r="C118" s="324"/>
      <c r="D118" s="302" t="s">
        <v>271</v>
      </c>
      <c r="E118" s="302"/>
      <c r="F118" s="302" t="s">
        <v>290</v>
      </c>
      <c r="G118" s="303"/>
      <c r="H118" s="91"/>
      <c r="M118" t="s">
        <v>212</v>
      </c>
    </row>
    <row r="119" spans="3:13" ht="15.75">
      <c r="C119" s="324"/>
      <c r="D119" s="302" t="s">
        <v>272</v>
      </c>
      <c r="E119" s="302"/>
      <c r="F119" s="302" t="s">
        <v>291</v>
      </c>
      <c r="G119" s="303"/>
      <c r="H119" s="91"/>
      <c r="M119" t="s">
        <v>213</v>
      </c>
    </row>
    <row r="120" spans="3:13" ht="16.5" thickBot="1">
      <c r="C120" s="325"/>
      <c r="D120" s="313" t="s">
        <v>273</v>
      </c>
      <c r="E120" s="313"/>
      <c r="F120" s="313" t="s">
        <v>282</v>
      </c>
      <c r="G120" s="314"/>
      <c r="H120" s="93"/>
      <c r="M120" t="s">
        <v>214</v>
      </c>
    </row>
    <row r="121" spans="3:13" ht="16.5" thickTop="1">
      <c r="C121" s="94"/>
      <c r="D121" s="95"/>
      <c r="E121" s="95"/>
      <c r="F121" s="95"/>
      <c r="G121" s="95"/>
      <c r="H121" s="96"/>
      <c r="M121" t="s">
        <v>215</v>
      </c>
    </row>
    <row r="122" spans="3:15" s="97" customFormat="1" ht="14.25">
      <c r="C122" s="318" t="s">
        <v>113</v>
      </c>
      <c r="D122" s="319"/>
      <c r="E122" s="319"/>
      <c r="F122" s="319"/>
      <c r="G122" s="320"/>
      <c r="H122" s="321" t="s">
        <v>119</v>
      </c>
      <c r="I122" s="322"/>
      <c r="J122" s="322"/>
      <c r="K122" s="322"/>
      <c r="L122" s="322"/>
      <c r="M122" s="322"/>
      <c r="N122" s="322"/>
      <c r="O122" s="322"/>
    </row>
    <row r="123" spans="3:15" ht="18.75">
      <c r="C123" s="326"/>
      <c r="D123" s="326"/>
      <c r="E123" s="326"/>
      <c r="F123" s="326"/>
      <c r="G123" s="326"/>
      <c r="H123" s="327" t="s">
        <v>343</v>
      </c>
      <c r="I123" s="328"/>
      <c r="J123" s="328"/>
      <c r="K123" s="328"/>
      <c r="L123" s="328"/>
      <c r="M123" s="328"/>
      <c r="N123" s="328"/>
      <c r="O123" s="329"/>
    </row>
    <row r="124" spans="3:15" ht="17.25">
      <c r="C124" s="326"/>
      <c r="D124" s="326"/>
      <c r="E124" s="326"/>
      <c r="F124" s="326"/>
      <c r="G124" s="326"/>
      <c r="H124" s="25" t="s">
        <v>317</v>
      </c>
      <c r="I124" s="330" t="s">
        <v>318</v>
      </c>
      <c r="J124" s="331"/>
      <c r="K124" s="331"/>
      <c r="L124" s="331"/>
      <c r="M124" s="331"/>
      <c r="N124" s="331"/>
      <c r="O124" s="332"/>
    </row>
    <row r="125" spans="3:15" ht="104.25" thickBot="1">
      <c r="C125" s="326"/>
      <c r="D125" s="326"/>
      <c r="E125" s="326"/>
      <c r="F125" s="326"/>
      <c r="G125" s="326"/>
      <c r="H125" s="25" t="s">
        <v>216</v>
      </c>
      <c r="I125" s="45" t="s">
        <v>92</v>
      </c>
      <c r="J125" s="46" t="s">
        <v>441</v>
      </c>
      <c r="K125" s="46" t="s">
        <v>442</v>
      </c>
      <c r="L125" s="47" t="s">
        <v>218</v>
      </c>
      <c r="M125" s="47" t="s">
        <v>93</v>
      </c>
      <c r="N125" s="47" t="s">
        <v>95</v>
      </c>
      <c r="O125" s="47" t="s">
        <v>94</v>
      </c>
    </row>
    <row r="126" spans="3:15" ht="16.5" thickTop="1">
      <c r="C126" s="333" t="s">
        <v>96</v>
      </c>
      <c r="D126" s="261" t="s">
        <v>97</v>
      </c>
      <c r="E126" s="311" t="s">
        <v>298</v>
      </c>
      <c r="F126" s="311"/>
      <c r="G126" s="98" t="s">
        <v>299</v>
      </c>
      <c r="H126" s="90" t="s">
        <v>139</v>
      </c>
      <c r="I126" s="99"/>
      <c r="J126" s="100"/>
      <c r="K126" s="101"/>
      <c r="L126" s="102"/>
      <c r="M126" s="156" t="s">
        <v>221</v>
      </c>
      <c r="N126" s="102" t="s">
        <v>156</v>
      </c>
      <c r="O126" s="104"/>
    </row>
    <row r="127" spans="3:15" ht="15.75">
      <c r="C127" s="334"/>
      <c r="D127" s="262"/>
      <c r="E127" s="302" t="s">
        <v>292</v>
      </c>
      <c r="F127" s="302"/>
      <c r="G127" s="105" t="s">
        <v>296</v>
      </c>
      <c r="H127" s="91" t="s">
        <v>139</v>
      </c>
      <c r="I127" s="106"/>
      <c r="J127" s="107"/>
      <c r="K127" s="108"/>
      <c r="L127" s="109"/>
      <c r="M127" s="157" t="s">
        <v>221</v>
      </c>
      <c r="N127" s="109" t="s">
        <v>156</v>
      </c>
      <c r="O127" s="111"/>
    </row>
    <row r="128" spans="3:15" ht="15.75">
      <c r="C128" s="334"/>
      <c r="D128" s="262"/>
      <c r="E128" s="302" t="s">
        <v>293</v>
      </c>
      <c r="F128" s="302"/>
      <c r="G128" s="105" t="s">
        <v>297</v>
      </c>
      <c r="H128" s="91" t="s">
        <v>139</v>
      </c>
      <c r="I128" s="106"/>
      <c r="J128" s="107"/>
      <c r="K128" s="108"/>
      <c r="L128" s="109"/>
      <c r="M128" s="157" t="s">
        <v>221</v>
      </c>
      <c r="N128" s="109" t="s">
        <v>156</v>
      </c>
      <c r="O128" s="111"/>
    </row>
    <row r="129" spans="3:15" ht="15.75">
      <c r="C129" s="334"/>
      <c r="D129" s="262"/>
      <c r="E129" s="302" t="s">
        <v>257</v>
      </c>
      <c r="F129" s="302"/>
      <c r="G129" s="105" t="s">
        <v>279</v>
      </c>
      <c r="H129" s="91"/>
      <c r="I129" s="106"/>
      <c r="J129" s="107"/>
      <c r="K129" s="108"/>
      <c r="L129" s="109"/>
      <c r="M129" s="157"/>
      <c r="N129" s="109" t="s">
        <v>156</v>
      </c>
      <c r="O129" s="111"/>
    </row>
    <row r="130" spans="3:15" ht="16.5" thickBot="1">
      <c r="C130" s="334"/>
      <c r="D130" s="310"/>
      <c r="E130" s="313" t="s">
        <v>294</v>
      </c>
      <c r="F130" s="313"/>
      <c r="G130" s="112" t="s">
        <v>295</v>
      </c>
      <c r="H130" s="93"/>
      <c r="I130" s="106"/>
      <c r="J130" s="107"/>
      <c r="K130" s="108"/>
      <c r="L130" s="109"/>
      <c r="M130" s="157"/>
      <c r="N130" s="109" t="s">
        <v>156</v>
      </c>
      <c r="O130" s="111"/>
    </row>
    <row r="131" spans="3:15" ht="16.5" thickTop="1">
      <c r="C131" s="334"/>
      <c r="D131" s="337" t="s">
        <v>98</v>
      </c>
      <c r="E131" s="302" t="s">
        <v>304</v>
      </c>
      <c r="F131" s="302"/>
      <c r="G131" s="27" t="s">
        <v>300</v>
      </c>
      <c r="H131" s="91"/>
      <c r="I131" s="106"/>
      <c r="J131" s="107"/>
      <c r="K131" s="108"/>
      <c r="L131" s="109"/>
      <c r="M131" s="157"/>
      <c r="N131" s="109" t="s">
        <v>156</v>
      </c>
      <c r="O131" s="111"/>
    </row>
    <row r="132" spans="3:15" ht="15.75">
      <c r="C132" s="334"/>
      <c r="D132" s="338"/>
      <c r="E132" s="302" t="s">
        <v>305</v>
      </c>
      <c r="F132" s="302"/>
      <c r="G132" s="27" t="s">
        <v>301</v>
      </c>
      <c r="H132" s="91" t="s">
        <v>139</v>
      </c>
      <c r="I132" s="106"/>
      <c r="J132" s="107"/>
      <c r="K132" s="108"/>
      <c r="L132" s="109"/>
      <c r="M132" s="157" t="s">
        <v>221</v>
      </c>
      <c r="N132" s="109" t="s">
        <v>156</v>
      </c>
      <c r="O132" s="111"/>
    </row>
    <row r="133" spans="3:15" ht="15.75">
      <c r="C133" s="334"/>
      <c r="D133" s="338"/>
      <c r="E133" s="302" t="s">
        <v>306</v>
      </c>
      <c r="F133" s="302"/>
      <c r="G133" s="27" t="s">
        <v>302</v>
      </c>
      <c r="H133" s="91"/>
      <c r="I133" s="106"/>
      <c r="J133" s="107"/>
      <c r="K133" s="108"/>
      <c r="L133" s="109"/>
      <c r="M133" s="157"/>
      <c r="N133" s="109" t="s">
        <v>156</v>
      </c>
      <c r="O133" s="111"/>
    </row>
    <row r="134" spans="3:15" ht="15.75">
      <c r="C134" s="334"/>
      <c r="D134" s="338"/>
      <c r="E134" s="302" t="s">
        <v>307</v>
      </c>
      <c r="F134" s="302"/>
      <c r="G134" s="27" t="s">
        <v>303</v>
      </c>
      <c r="H134" s="91"/>
      <c r="I134" s="106"/>
      <c r="J134" s="107"/>
      <c r="K134" s="108"/>
      <c r="L134" s="109"/>
      <c r="M134" s="157"/>
      <c r="N134" s="109" t="s">
        <v>156</v>
      </c>
      <c r="O134" s="111"/>
    </row>
    <row r="135" spans="3:15" ht="16.5" thickBot="1">
      <c r="C135" s="334"/>
      <c r="D135" s="339"/>
      <c r="E135" s="340" t="s">
        <v>294</v>
      </c>
      <c r="F135" s="340"/>
      <c r="G135" s="29" t="s">
        <v>295</v>
      </c>
      <c r="H135" s="93"/>
      <c r="I135" s="113"/>
      <c r="J135" s="114"/>
      <c r="K135" s="115"/>
      <c r="L135" s="116"/>
      <c r="M135" s="158"/>
      <c r="N135" s="116" t="s">
        <v>156</v>
      </c>
      <c r="O135" s="118"/>
    </row>
    <row r="136" spans="3:15" ht="16.5" thickTop="1">
      <c r="C136" s="334"/>
      <c r="D136" s="341" t="s">
        <v>99</v>
      </c>
      <c r="E136" s="316" t="s">
        <v>309</v>
      </c>
      <c r="F136" s="316"/>
      <c r="G136" s="26" t="s">
        <v>223</v>
      </c>
      <c r="H136" s="90" t="s">
        <v>139</v>
      </c>
      <c r="I136" s="106"/>
      <c r="J136" s="107"/>
      <c r="K136" s="108"/>
      <c r="L136" s="109"/>
      <c r="M136" s="157" t="s">
        <v>221</v>
      </c>
      <c r="N136" s="109" t="s">
        <v>156</v>
      </c>
      <c r="O136" s="111"/>
    </row>
    <row r="137" spans="3:15" ht="15.75">
      <c r="C137" s="334"/>
      <c r="D137" s="324"/>
      <c r="E137" s="302" t="s">
        <v>310</v>
      </c>
      <c r="F137" s="302"/>
      <c r="G137" s="27" t="s">
        <v>308</v>
      </c>
      <c r="H137" s="91" t="s">
        <v>139</v>
      </c>
      <c r="I137" s="106"/>
      <c r="J137" s="107"/>
      <c r="K137" s="108"/>
      <c r="L137" s="109"/>
      <c r="M137" s="157" t="s">
        <v>221</v>
      </c>
      <c r="N137" s="109" t="s">
        <v>156</v>
      </c>
      <c r="O137" s="111"/>
    </row>
    <row r="138" spans="3:15" ht="15.75">
      <c r="C138" s="334"/>
      <c r="D138" s="324"/>
      <c r="E138" s="302" t="s">
        <v>257</v>
      </c>
      <c r="F138" s="302"/>
      <c r="G138" s="27" t="s">
        <v>279</v>
      </c>
      <c r="H138" s="91"/>
      <c r="I138" s="106"/>
      <c r="J138" s="107"/>
      <c r="K138" s="108"/>
      <c r="L138" s="109"/>
      <c r="M138" s="157"/>
      <c r="N138" s="109" t="s">
        <v>156</v>
      </c>
      <c r="O138" s="111"/>
    </row>
    <row r="139" spans="3:15" ht="16.5" thickBot="1">
      <c r="C139" s="334"/>
      <c r="D139" s="325"/>
      <c r="E139" s="313" t="s">
        <v>294</v>
      </c>
      <c r="F139" s="313"/>
      <c r="G139" s="28" t="s">
        <v>295</v>
      </c>
      <c r="H139" s="93"/>
      <c r="I139" s="113"/>
      <c r="J139" s="114"/>
      <c r="K139" s="115"/>
      <c r="L139" s="116"/>
      <c r="M139" s="158"/>
      <c r="N139" s="116" t="s">
        <v>156</v>
      </c>
      <c r="O139" s="118"/>
    </row>
    <row r="140" spans="3:15" ht="16.5" thickTop="1">
      <c r="C140" s="334"/>
      <c r="D140" s="323" t="s">
        <v>100</v>
      </c>
      <c r="E140" s="311" t="s">
        <v>311</v>
      </c>
      <c r="F140" s="311"/>
      <c r="G140" s="30" t="s">
        <v>314</v>
      </c>
      <c r="H140" s="91" t="s">
        <v>139</v>
      </c>
      <c r="I140" s="99"/>
      <c r="J140" s="119"/>
      <c r="K140" s="120"/>
      <c r="L140" s="121"/>
      <c r="M140" s="156" t="s">
        <v>221</v>
      </c>
      <c r="N140" s="102" t="s">
        <v>156</v>
      </c>
      <c r="O140" s="104"/>
    </row>
    <row r="141" spans="3:15" ht="15.75">
      <c r="C141" s="334"/>
      <c r="D141" s="324"/>
      <c r="E141" s="302" t="s">
        <v>312</v>
      </c>
      <c r="F141" s="302"/>
      <c r="G141" s="27" t="s">
        <v>315</v>
      </c>
      <c r="H141" s="91" t="s">
        <v>139</v>
      </c>
      <c r="I141" s="106"/>
      <c r="J141" s="122"/>
      <c r="K141" s="123"/>
      <c r="L141" s="124"/>
      <c r="M141" s="157" t="s">
        <v>221</v>
      </c>
      <c r="N141" s="109" t="s">
        <v>156</v>
      </c>
      <c r="O141" s="111"/>
    </row>
    <row r="142" spans="3:15" ht="15.75">
      <c r="C142" s="334"/>
      <c r="D142" s="324"/>
      <c r="E142" s="302" t="s">
        <v>313</v>
      </c>
      <c r="F142" s="302"/>
      <c r="G142" s="27" t="s">
        <v>224</v>
      </c>
      <c r="H142" s="91" t="s">
        <v>139</v>
      </c>
      <c r="I142" s="106"/>
      <c r="J142" s="122"/>
      <c r="K142" s="123"/>
      <c r="L142" s="124"/>
      <c r="M142" s="157" t="s">
        <v>221</v>
      </c>
      <c r="N142" s="109" t="s">
        <v>156</v>
      </c>
      <c r="O142" s="111"/>
    </row>
    <row r="143" spans="3:15" ht="15.75">
      <c r="C143" s="334"/>
      <c r="D143" s="324"/>
      <c r="E143" s="302" t="s">
        <v>238</v>
      </c>
      <c r="F143" s="302"/>
      <c r="G143" s="27" t="s">
        <v>316</v>
      </c>
      <c r="H143" s="91" t="s">
        <v>139</v>
      </c>
      <c r="I143" s="106"/>
      <c r="J143" s="122"/>
      <c r="K143" s="123"/>
      <c r="L143" s="124"/>
      <c r="M143" s="157" t="s">
        <v>221</v>
      </c>
      <c r="N143" s="109" t="s">
        <v>156</v>
      </c>
      <c r="O143" s="111"/>
    </row>
    <row r="144" spans="3:15" ht="15.75">
      <c r="C144" s="334"/>
      <c r="D144" s="324"/>
      <c r="E144" s="302" t="s">
        <v>257</v>
      </c>
      <c r="F144" s="302"/>
      <c r="G144" s="27" t="s">
        <v>279</v>
      </c>
      <c r="H144" s="91" t="s">
        <v>139</v>
      </c>
      <c r="I144" s="106"/>
      <c r="J144" s="196">
        <v>15.481</v>
      </c>
      <c r="K144" s="123">
        <f>J144*$M$153</f>
        <v>4690.743</v>
      </c>
      <c r="L144" s="124"/>
      <c r="M144" s="157"/>
      <c r="N144" s="109" t="s">
        <v>156</v>
      </c>
      <c r="O144" s="111"/>
    </row>
    <row r="145" spans="3:15" ht="15.75">
      <c r="C145" s="335"/>
      <c r="D145" s="342"/>
      <c r="E145" s="130" t="s">
        <v>337</v>
      </c>
      <c r="F145" s="140"/>
      <c r="G145" s="146" t="s">
        <v>340</v>
      </c>
      <c r="H145" s="91"/>
      <c r="I145" s="106"/>
      <c r="J145" s="148"/>
      <c r="K145" s="147"/>
      <c r="L145" s="124"/>
      <c r="M145" s="157"/>
      <c r="N145" s="109" t="s">
        <v>156</v>
      </c>
      <c r="O145" s="111"/>
    </row>
    <row r="146" spans="3:15" ht="15.75">
      <c r="C146" s="335"/>
      <c r="D146" s="342"/>
      <c r="E146" s="130" t="s">
        <v>338</v>
      </c>
      <c r="F146" s="140"/>
      <c r="G146" s="146" t="s">
        <v>341</v>
      </c>
      <c r="H146" s="91"/>
      <c r="I146" s="106"/>
      <c r="J146" s="148"/>
      <c r="K146" s="147"/>
      <c r="L146" s="124"/>
      <c r="M146" s="157"/>
      <c r="N146" s="109" t="s">
        <v>156</v>
      </c>
      <c r="O146" s="111"/>
    </row>
    <row r="147" spans="3:15" ht="15.75">
      <c r="C147" s="335"/>
      <c r="D147" s="342"/>
      <c r="E147" s="130" t="s">
        <v>339</v>
      </c>
      <c r="F147" s="140"/>
      <c r="G147" s="146" t="s">
        <v>342</v>
      </c>
      <c r="H147" s="91"/>
      <c r="I147" s="106"/>
      <c r="J147" s="148"/>
      <c r="K147" s="147"/>
      <c r="L147" s="124"/>
      <c r="M147" s="157"/>
      <c r="N147" s="109" t="s">
        <v>156</v>
      </c>
      <c r="O147" s="111"/>
    </row>
    <row r="148" spans="3:15" ht="15.75">
      <c r="C148" s="335"/>
      <c r="D148" s="342"/>
      <c r="E148" s="302" t="s">
        <v>319</v>
      </c>
      <c r="F148" s="302"/>
      <c r="G148" s="27" t="s">
        <v>320</v>
      </c>
      <c r="H148" s="91"/>
      <c r="I148" s="106"/>
      <c r="J148" s="122"/>
      <c r="K148" s="123"/>
      <c r="L148" s="124"/>
      <c r="M148" s="157"/>
      <c r="N148" s="109" t="s">
        <v>156</v>
      </c>
      <c r="O148" s="111"/>
    </row>
    <row r="149" spans="3:15" ht="16.5" thickBot="1">
      <c r="C149" s="336"/>
      <c r="D149" s="325"/>
      <c r="E149" s="313" t="s">
        <v>294</v>
      </c>
      <c r="F149" s="313"/>
      <c r="G149" s="28" t="s">
        <v>295</v>
      </c>
      <c r="H149" s="93"/>
      <c r="I149" s="113" t="s">
        <v>156</v>
      </c>
      <c r="J149" s="125"/>
      <c r="K149" s="126"/>
      <c r="L149" s="116"/>
      <c r="M149" s="158"/>
      <c r="N149" s="116" t="s">
        <v>156</v>
      </c>
      <c r="O149" s="118"/>
    </row>
    <row r="150" spans="5:15" ht="16.5" thickTop="1">
      <c r="E150" s="133"/>
      <c r="I150" s="31" t="s">
        <v>322</v>
      </c>
      <c r="J150" s="184">
        <f>SUM(J126:J149)</f>
        <v>15.481</v>
      </c>
      <c r="K150" s="159">
        <f>J150*305</f>
        <v>4721.705</v>
      </c>
      <c r="L150" s="185">
        <f>J150/M157</f>
        <v>0.0005787787361156286</v>
      </c>
      <c r="M150" s="127"/>
      <c r="N150" s="127"/>
      <c r="O150" s="127"/>
    </row>
    <row r="151" spans="10:12" ht="12.75">
      <c r="J151" s="2" t="s">
        <v>421</v>
      </c>
      <c r="K151" s="2" t="s">
        <v>417</v>
      </c>
      <c r="L151" s="2" t="s">
        <v>227</v>
      </c>
    </row>
    <row r="153" spans="12:15" ht="15">
      <c r="L153" s="189" t="s">
        <v>231</v>
      </c>
      <c r="M153" s="190">
        <v>303</v>
      </c>
      <c r="N153" s="190" t="s">
        <v>124</v>
      </c>
      <c r="O153" s="191">
        <v>40897</v>
      </c>
    </row>
    <row r="154" spans="12:18" ht="15">
      <c r="L154" s="189" t="s">
        <v>123</v>
      </c>
      <c r="M154" s="190">
        <v>233</v>
      </c>
      <c r="N154" s="190" t="s">
        <v>124</v>
      </c>
      <c r="O154" s="191">
        <v>40897</v>
      </c>
      <c r="P154" s="186"/>
      <c r="Q154" s="186"/>
      <c r="R154" s="187"/>
    </row>
    <row r="155" spans="12:18" ht="15">
      <c r="L155" s="192" t="s">
        <v>120</v>
      </c>
      <c r="M155" s="192"/>
      <c r="N155" s="192"/>
      <c r="O155" s="189"/>
      <c r="P155" s="186"/>
      <c r="Q155" s="186"/>
      <c r="R155" s="187"/>
    </row>
    <row r="156" spans="12:15" ht="15">
      <c r="L156" s="276" t="s">
        <v>121</v>
      </c>
      <c r="M156" s="193"/>
      <c r="N156" s="193"/>
      <c r="O156" s="193"/>
    </row>
    <row r="157" spans="12:17" ht="15">
      <c r="L157" s="271" t="s">
        <v>415</v>
      </c>
      <c r="M157" s="272">
        <v>26747.7</v>
      </c>
      <c r="N157" s="273" t="s">
        <v>125</v>
      </c>
      <c r="O157" s="274" t="s">
        <v>422</v>
      </c>
      <c r="P157" s="275"/>
      <c r="Q157" s="54"/>
    </row>
    <row r="158" spans="12:17" ht="15">
      <c r="L158" s="192"/>
      <c r="M158" s="194"/>
      <c r="N158" s="195"/>
      <c r="O158" s="192"/>
      <c r="P158" s="54"/>
      <c r="Q158" s="54"/>
    </row>
    <row r="159" spans="12:17" ht="15">
      <c r="L159" s="54"/>
      <c r="M159" s="54"/>
      <c r="N159" s="54"/>
      <c r="O159" s="54"/>
      <c r="P159" s="54"/>
      <c r="Q159" s="54"/>
    </row>
  </sheetData>
  <sheetProtection/>
  <mergeCells count="97">
    <mergeCell ref="E144:F144"/>
    <mergeCell ref="E148:F148"/>
    <mergeCell ref="E149:F149"/>
    <mergeCell ref="D136:D139"/>
    <mergeCell ref="E136:F136"/>
    <mergeCell ref="E137:F137"/>
    <mergeCell ref="E138:F138"/>
    <mergeCell ref="E139:F139"/>
    <mergeCell ref="D140:D149"/>
    <mergeCell ref="E140:F140"/>
    <mergeCell ref="E141:F141"/>
    <mergeCell ref="E142:F142"/>
    <mergeCell ref="E143:F143"/>
    <mergeCell ref="D131:D135"/>
    <mergeCell ref="E131:F131"/>
    <mergeCell ref="E132:F132"/>
    <mergeCell ref="E133:F133"/>
    <mergeCell ref="E134:F134"/>
    <mergeCell ref="E135:F135"/>
    <mergeCell ref="C123:G125"/>
    <mergeCell ref="H123:O123"/>
    <mergeCell ref="I124:O124"/>
    <mergeCell ref="C126:C149"/>
    <mergeCell ref="D126:D130"/>
    <mergeCell ref="E126:F126"/>
    <mergeCell ref="E127:F127"/>
    <mergeCell ref="E128:F128"/>
    <mergeCell ref="E129:F129"/>
    <mergeCell ref="E130:F130"/>
    <mergeCell ref="C122:G122"/>
    <mergeCell ref="H122:O122"/>
    <mergeCell ref="C111:C120"/>
    <mergeCell ref="D111:E111"/>
    <mergeCell ref="F111:G111"/>
    <mergeCell ref="D112:E112"/>
    <mergeCell ref="D119:E119"/>
    <mergeCell ref="F119:G119"/>
    <mergeCell ref="D120:E120"/>
    <mergeCell ref="F120:G120"/>
    <mergeCell ref="D115:E115"/>
    <mergeCell ref="F115:G115"/>
    <mergeCell ref="D116:E116"/>
    <mergeCell ref="F116:G116"/>
    <mergeCell ref="D117:E117"/>
    <mergeCell ref="F117:G117"/>
    <mergeCell ref="D118:E118"/>
    <mergeCell ref="F118:G118"/>
    <mergeCell ref="D109:E109"/>
    <mergeCell ref="D113:E113"/>
    <mergeCell ref="F113:G113"/>
    <mergeCell ref="D114:E114"/>
    <mergeCell ref="F114:G114"/>
    <mergeCell ref="F109:G109"/>
    <mergeCell ref="D110:E110"/>
    <mergeCell ref="F110:G110"/>
    <mergeCell ref="F112:G112"/>
    <mergeCell ref="F99:G99"/>
    <mergeCell ref="C105:C110"/>
    <mergeCell ref="D105:E105"/>
    <mergeCell ref="F105:G105"/>
    <mergeCell ref="D106:E106"/>
    <mergeCell ref="F106:G106"/>
    <mergeCell ref="D107:E107"/>
    <mergeCell ref="F107:G107"/>
    <mergeCell ref="D108:E108"/>
    <mergeCell ref="F108:G108"/>
    <mergeCell ref="D103:E103"/>
    <mergeCell ref="F103:G103"/>
    <mergeCell ref="D104:E104"/>
    <mergeCell ref="F104:G104"/>
    <mergeCell ref="D102:E102"/>
    <mergeCell ref="C74:H74"/>
    <mergeCell ref="C83:D83"/>
    <mergeCell ref="C88:D88"/>
    <mergeCell ref="C96:G97"/>
    <mergeCell ref="F102:G102"/>
    <mergeCell ref="C98:C104"/>
    <mergeCell ref="D98:E98"/>
    <mergeCell ref="F98:G98"/>
    <mergeCell ref="D99:E99"/>
    <mergeCell ref="D100:E100"/>
    <mergeCell ref="F100:G100"/>
    <mergeCell ref="D101:E101"/>
    <mergeCell ref="F101:G101"/>
    <mergeCell ref="A26:C26"/>
    <mergeCell ref="C28:D28"/>
    <mergeCell ref="C33:F33"/>
    <mergeCell ref="C42:D42"/>
    <mergeCell ref="C46:H46"/>
    <mergeCell ref="C55:G55"/>
    <mergeCell ref="C64:E64"/>
    <mergeCell ref="C69:G69"/>
    <mergeCell ref="A1:F1"/>
    <mergeCell ref="A2:F3"/>
    <mergeCell ref="A6:A24"/>
    <mergeCell ref="C6:F6"/>
    <mergeCell ref="C17:E17"/>
  </mergeCells>
  <printOptions/>
  <pageMargins left="0.7" right="0.7" top="0.75" bottom="0.75" header="0.3" footer="0.3"/>
  <pageSetup horizontalDpi="600" verticalDpi="600" orientation="landscape" paperSize="8" scale="40" r:id="rId1"/>
  <rowBreaks count="3" manualBreakCount="3">
    <brk id="50" max="17" man="1"/>
    <brk id="63" max="17" man="1"/>
    <brk id="82" max="17" man="1"/>
  </rowBreaks>
  <colBreaks count="1" manualBreakCount="1">
    <brk id="9" max="156" man="1"/>
  </colBreaks>
</worksheet>
</file>

<file path=xl/worksheets/sheet10.xml><?xml version="1.0" encoding="utf-8"?>
<worksheet xmlns="http://schemas.openxmlformats.org/spreadsheetml/2006/main" xmlns:r="http://schemas.openxmlformats.org/officeDocument/2006/relationships">
  <dimension ref="A1:R161"/>
  <sheetViews>
    <sheetView tabSelected="1" zoomScale="85" zoomScaleNormal="85" zoomScalePageLayoutView="0" workbookViewId="0" topLeftCell="F77">
      <selection activeCell="G87" sqref="G87"/>
    </sheetView>
  </sheetViews>
  <sheetFormatPr defaultColWidth="9.140625" defaultRowHeight="12.75"/>
  <cols>
    <col min="1" max="1" width="4.8515625" style="0" customWidth="1"/>
    <col min="2" max="2" width="2.7109375" style="0" customWidth="1"/>
    <col min="3" max="3" width="61.00390625" style="0" customWidth="1"/>
    <col min="4" max="4" width="52.28125" style="0" customWidth="1"/>
    <col min="5" max="5" width="51.140625" style="0" customWidth="1"/>
    <col min="6" max="6" width="62.7109375" style="0" customWidth="1"/>
    <col min="7" max="7" width="61.421875" style="0" customWidth="1"/>
    <col min="8" max="8" width="58.421875" style="0" customWidth="1"/>
    <col min="9" max="9" width="34.140625" style="0" bestFit="1" customWidth="1"/>
    <col min="10" max="10" width="24.00390625" style="0" bestFit="1" customWidth="1"/>
    <col min="11" max="11" width="24.00390625" style="0" customWidth="1"/>
    <col min="12" max="12" width="28.7109375" style="0" bestFit="1" customWidth="1"/>
    <col min="13" max="13" width="29.421875" style="0" bestFit="1" customWidth="1"/>
    <col min="14" max="14" width="28.140625" style="0" bestFit="1" customWidth="1"/>
    <col min="15" max="15" width="17.00390625" style="0" customWidth="1"/>
    <col min="18" max="18" width="9.8515625" style="0" bestFit="1" customWidth="1"/>
  </cols>
  <sheetData>
    <row r="1" spans="1:6" ht="15.75" thickBot="1">
      <c r="A1" s="282" t="s">
        <v>237</v>
      </c>
      <c r="B1" s="283"/>
      <c r="C1" s="283"/>
      <c r="D1" s="283"/>
      <c r="E1" s="283"/>
      <c r="F1" s="284"/>
    </row>
    <row r="2" spans="1:6" ht="15" customHeight="1">
      <c r="A2" s="285" t="s">
        <v>434</v>
      </c>
      <c r="B2" s="286"/>
      <c r="C2" s="286"/>
      <c r="D2" s="286"/>
      <c r="E2" s="286"/>
      <c r="F2" s="287"/>
    </row>
    <row r="3" spans="1:6" ht="13.5" thickBot="1">
      <c r="A3" s="288"/>
      <c r="B3" s="289"/>
      <c r="C3" s="289"/>
      <c r="D3" s="289"/>
      <c r="E3" s="289"/>
      <c r="F3" s="290"/>
    </row>
    <row r="4" ht="14.25">
      <c r="C4" s="1"/>
    </row>
    <row r="5" ht="14.25">
      <c r="C5" s="1"/>
    </row>
    <row r="6" spans="1:9" ht="14.25">
      <c r="A6" s="291" t="s">
        <v>232</v>
      </c>
      <c r="B6" s="7"/>
      <c r="C6" s="294" t="s">
        <v>104</v>
      </c>
      <c r="D6" s="295"/>
      <c r="E6" s="295"/>
      <c r="F6" s="295"/>
      <c r="G6" s="4"/>
      <c r="H6" s="4"/>
      <c r="I6" s="4"/>
    </row>
    <row r="7" spans="1:9" ht="12.75">
      <c r="A7" s="292"/>
      <c r="B7" s="4"/>
      <c r="C7" s="70" t="s">
        <v>127</v>
      </c>
      <c r="D7" s="70" t="s">
        <v>128</v>
      </c>
      <c r="E7" s="70" t="s">
        <v>129</v>
      </c>
      <c r="F7" s="71" t="s">
        <v>233</v>
      </c>
      <c r="G7" s="4"/>
      <c r="H7" s="4"/>
      <c r="I7" s="4"/>
    </row>
    <row r="8" spans="1:9" ht="12.75">
      <c r="A8" s="292"/>
      <c r="B8" s="4"/>
      <c r="C8" s="131" t="s">
        <v>433</v>
      </c>
      <c r="D8" s="155">
        <v>40890</v>
      </c>
      <c r="E8" s="131" t="s">
        <v>352</v>
      </c>
      <c r="F8" s="174" t="s">
        <v>66</v>
      </c>
      <c r="G8" s="4"/>
      <c r="H8" s="4"/>
      <c r="I8" s="4"/>
    </row>
    <row r="9" spans="1:9" ht="12.75">
      <c r="A9" s="292"/>
      <c r="B9" s="4"/>
      <c r="C9" s="72" t="s">
        <v>130</v>
      </c>
      <c r="D9" s="72" t="s">
        <v>131</v>
      </c>
      <c r="E9" s="72" t="s">
        <v>229</v>
      </c>
      <c r="F9" s="67" t="s">
        <v>132</v>
      </c>
      <c r="G9" s="4"/>
      <c r="H9" s="4"/>
      <c r="I9" s="4"/>
    </row>
    <row r="10" spans="1:9" ht="12.75">
      <c r="A10" s="292"/>
      <c r="B10" s="4"/>
      <c r="C10" s="131" t="s">
        <v>228</v>
      </c>
      <c r="D10" s="131" t="s">
        <v>370</v>
      </c>
      <c r="E10" s="131" t="s">
        <v>156</v>
      </c>
      <c r="F10" s="131" t="s">
        <v>352</v>
      </c>
      <c r="G10" s="4"/>
      <c r="H10" s="4"/>
      <c r="I10" s="4"/>
    </row>
    <row r="11" spans="1:9" ht="14.25">
      <c r="A11" s="292"/>
      <c r="B11" s="4"/>
      <c r="C11" s="8"/>
      <c r="D11" s="4"/>
      <c r="E11" s="4"/>
      <c r="F11" s="4"/>
      <c r="G11" s="4"/>
      <c r="H11" s="4"/>
      <c r="I11" s="4"/>
    </row>
    <row r="12" spans="1:9" ht="14.25">
      <c r="A12" s="292"/>
      <c r="B12" s="7"/>
      <c r="C12" s="6" t="s">
        <v>105</v>
      </c>
      <c r="D12" s="16"/>
      <c r="E12" s="17"/>
      <c r="F12" s="4"/>
      <c r="G12" s="4"/>
      <c r="H12" s="4"/>
      <c r="I12" s="4"/>
    </row>
    <row r="13" spans="1:9" ht="12.75">
      <c r="A13" s="292"/>
      <c r="B13" s="4"/>
      <c r="C13" s="164" t="s">
        <v>234</v>
      </c>
      <c r="D13" s="161"/>
      <c r="E13" s="73" t="s">
        <v>133</v>
      </c>
      <c r="F13" s="4"/>
      <c r="G13" s="4"/>
      <c r="H13" s="4"/>
      <c r="I13" s="4"/>
    </row>
    <row r="14" spans="1:9" ht="12.75">
      <c r="A14" s="292"/>
      <c r="B14" s="4"/>
      <c r="C14" s="9"/>
      <c r="D14" s="9"/>
      <c r="E14" s="9"/>
      <c r="F14" s="4"/>
      <c r="G14" s="4"/>
      <c r="H14" s="4"/>
      <c r="I14" s="4"/>
    </row>
    <row r="15" spans="1:9" ht="14.25">
      <c r="A15" s="292"/>
      <c r="B15" s="7"/>
      <c r="C15" s="48" t="s">
        <v>106</v>
      </c>
      <c r="D15" s="11"/>
      <c r="E15" s="11"/>
      <c r="F15" s="4"/>
      <c r="G15" s="4"/>
      <c r="H15" s="4"/>
      <c r="I15" s="4"/>
    </row>
    <row r="16" spans="1:9" ht="12.75">
      <c r="A16" s="292"/>
      <c r="B16" s="4"/>
      <c r="C16" s="9"/>
      <c r="D16" s="9"/>
      <c r="E16" s="9"/>
      <c r="F16" s="4"/>
      <c r="G16" s="4"/>
      <c r="H16" s="4"/>
      <c r="I16" s="4"/>
    </row>
    <row r="17" spans="1:9" ht="14.25">
      <c r="A17" s="292"/>
      <c r="B17" s="7"/>
      <c r="C17" s="296" t="s">
        <v>107</v>
      </c>
      <c r="D17" s="297"/>
      <c r="E17" s="298"/>
      <c r="F17" s="4"/>
      <c r="G17" s="4"/>
      <c r="H17" s="4"/>
      <c r="I17" s="4"/>
    </row>
    <row r="18" spans="1:9" ht="25.5">
      <c r="A18" s="292"/>
      <c r="B18" s="4"/>
      <c r="C18" s="65" t="s">
        <v>134</v>
      </c>
      <c r="D18" s="66" t="s">
        <v>135</v>
      </c>
      <c r="E18" s="66" t="s">
        <v>136</v>
      </c>
      <c r="F18" s="18"/>
      <c r="G18" s="4"/>
      <c r="H18" s="4"/>
      <c r="I18" s="4"/>
    </row>
    <row r="19" spans="1:9" ht="140.25">
      <c r="A19" s="292"/>
      <c r="B19" s="4"/>
      <c r="C19" s="34" t="s">
        <v>137</v>
      </c>
      <c r="D19" s="35" t="s">
        <v>138</v>
      </c>
      <c r="E19" s="35" t="s">
        <v>323</v>
      </c>
      <c r="F19" s="18"/>
      <c r="G19" s="4"/>
      <c r="H19" s="4"/>
      <c r="I19" s="4"/>
    </row>
    <row r="20" spans="1:9" ht="12.75">
      <c r="A20" s="292"/>
      <c r="B20" s="4"/>
      <c r="C20" s="74" t="s">
        <v>139</v>
      </c>
      <c r="D20" s="75" t="s">
        <v>140</v>
      </c>
      <c r="E20" s="75" t="s">
        <v>140</v>
      </c>
      <c r="F20" s="18"/>
      <c r="G20" s="4"/>
      <c r="H20" s="4"/>
      <c r="I20" s="4"/>
    </row>
    <row r="21" spans="1:9" ht="14.25">
      <c r="A21" s="292"/>
      <c r="B21" s="4"/>
      <c r="C21" s="8"/>
      <c r="D21" s="4"/>
      <c r="E21" s="4"/>
      <c r="F21" s="4"/>
      <c r="G21" s="4"/>
      <c r="H21" s="4"/>
      <c r="I21" s="4"/>
    </row>
    <row r="22" spans="1:9" ht="63.75">
      <c r="A22" s="292"/>
      <c r="B22" s="7"/>
      <c r="C22" s="49" t="s">
        <v>108</v>
      </c>
      <c r="D22" s="19"/>
      <c r="E22" s="24" t="s">
        <v>141</v>
      </c>
      <c r="F22" s="75" t="s">
        <v>156</v>
      </c>
      <c r="G22" s="4"/>
      <c r="H22" s="4"/>
      <c r="I22" s="4"/>
    </row>
    <row r="23" spans="1:9" ht="12.75">
      <c r="A23" s="292"/>
      <c r="B23" s="4"/>
      <c r="C23" s="4"/>
      <c r="D23" s="4"/>
      <c r="E23" s="4"/>
      <c r="F23" s="75"/>
      <c r="G23" s="4"/>
      <c r="H23" s="4"/>
      <c r="I23" s="4"/>
    </row>
    <row r="24" spans="1:9" ht="28.5" customHeight="1">
      <c r="A24" s="293"/>
      <c r="B24" s="7"/>
      <c r="C24" s="69" t="s">
        <v>235</v>
      </c>
      <c r="D24" s="85"/>
      <c r="E24" s="24" t="s">
        <v>239</v>
      </c>
      <c r="F24" s="134"/>
      <c r="G24" s="4"/>
      <c r="H24" s="4"/>
      <c r="I24" s="4"/>
    </row>
    <row r="25" spans="1:9" ht="14.25">
      <c r="A25" s="4"/>
      <c r="B25" s="4"/>
      <c r="C25" s="8"/>
      <c r="D25" s="4"/>
      <c r="E25" s="4"/>
      <c r="F25" s="4"/>
      <c r="G25" s="4"/>
      <c r="H25" s="4"/>
      <c r="I25" s="4"/>
    </row>
    <row r="26" spans="1:9" ht="14.25">
      <c r="A26" s="301" t="s">
        <v>109</v>
      </c>
      <c r="B26" s="301"/>
      <c r="C26" s="301"/>
      <c r="D26" s="4"/>
      <c r="E26" s="4"/>
      <c r="F26" s="4"/>
      <c r="G26" s="4"/>
      <c r="H26" s="4"/>
      <c r="I26" s="4"/>
    </row>
    <row r="27" spans="1:9" ht="14.25">
      <c r="A27" s="4"/>
      <c r="B27" s="4"/>
      <c r="C27" s="8"/>
      <c r="D27" s="4"/>
      <c r="E27" s="4"/>
      <c r="F27" s="4"/>
      <c r="G27" s="4"/>
      <c r="H27" s="4"/>
      <c r="I27" s="4"/>
    </row>
    <row r="28" spans="1:9" ht="14.25">
      <c r="A28" s="4"/>
      <c r="B28" s="4"/>
      <c r="C28" s="300" t="s">
        <v>110</v>
      </c>
      <c r="D28" s="294"/>
      <c r="E28" s="18"/>
      <c r="G28" s="4"/>
      <c r="H28" s="4"/>
      <c r="I28" s="4"/>
    </row>
    <row r="29" spans="1:9" ht="12.75">
      <c r="A29" s="4"/>
      <c r="B29" s="4"/>
      <c r="C29" s="64" t="s">
        <v>142</v>
      </c>
      <c r="D29" s="64" t="s">
        <v>143</v>
      </c>
      <c r="E29" s="76"/>
      <c r="F29" s="4"/>
      <c r="G29" s="4"/>
      <c r="H29" s="4"/>
      <c r="I29" s="4"/>
    </row>
    <row r="30" spans="1:9" ht="38.25">
      <c r="A30" s="4"/>
      <c r="B30" s="4"/>
      <c r="C30" s="35" t="s">
        <v>324</v>
      </c>
      <c r="D30" s="35" t="s">
        <v>325</v>
      </c>
      <c r="E30" s="33"/>
      <c r="F30" s="4"/>
      <c r="G30" s="4"/>
      <c r="H30" s="4"/>
      <c r="I30" s="4"/>
    </row>
    <row r="31" spans="1:9" ht="12.75">
      <c r="A31" s="4"/>
      <c r="B31" s="4"/>
      <c r="C31" s="77" t="s">
        <v>69</v>
      </c>
      <c r="D31" s="77" t="s">
        <v>431</v>
      </c>
      <c r="E31" s="78"/>
      <c r="F31" s="4"/>
      <c r="G31" s="4"/>
      <c r="H31" s="4"/>
      <c r="I31" s="4"/>
    </row>
    <row r="32" spans="1:9" ht="14.25">
      <c r="A32" s="4"/>
      <c r="B32" s="4"/>
      <c r="C32" s="8"/>
      <c r="D32" s="4"/>
      <c r="E32" s="4"/>
      <c r="F32" s="4"/>
      <c r="G32" s="4"/>
      <c r="H32" s="4"/>
      <c r="I32" s="4"/>
    </row>
    <row r="33" spans="1:9" ht="15.75">
      <c r="A33" s="4"/>
      <c r="B33" s="79" t="s">
        <v>274</v>
      </c>
      <c r="C33" s="300" t="s">
        <v>111</v>
      </c>
      <c r="D33" s="300"/>
      <c r="E33" s="300"/>
      <c r="F33" s="300"/>
      <c r="G33" s="4"/>
      <c r="H33" s="4"/>
      <c r="I33" s="4"/>
    </row>
    <row r="34" spans="1:9" ht="25.5">
      <c r="A34" s="4"/>
      <c r="B34" s="4"/>
      <c r="C34" s="163" t="s">
        <v>144</v>
      </c>
      <c r="D34" s="170" t="s">
        <v>145</v>
      </c>
      <c r="E34" s="163" t="s">
        <v>146</v>
      </c>
      <c r="F34" s="163" t="s">
        <v>147</v>
      </c>
      <c r="G34" s="4"/>
      <c r="H34" s="4"/>
      <c r="I34" s="4"/>
    </row>
    <row r="35" spans="1:9" ht="25.5">
      <c r="A35" s="4"/>
      <c r="B35" s="4"/>
      <c r="C35" s="35"/>
      <c r="D35" s="35"/>
      <c r="E35" s="35" t="s">
        <v>241</v>
      </c>
      <c r="F35" s="35"/>
      <c r="G35" s="4"/>
      <c r="H35" s="4"/>
      <c r="I35" s="4"/>
    </row>
    <row r="36" spans="1:9" ht="12.75">
      <c r="A36" s="4"/>
      <c r="B36" s="4"/>
      <c r="C36" s="51" t="s">
        <v>71</v>
      </c>
      <c r="D36" s="51" t="s">
        <v>148</v>
      </c>
      <c r="E36" s="52" t="s">
        <v>461</v>
      </c>
      <c r="F36" s="77" t="s">
        <v>149</v>
      </c>
      <c r="G36" s="4"/>
      <c r="H36" s="4"/>
      <c r="I36" s="4"/>
    </row>
    <row r="37" spans="1:9" ht="12.75">
      <c r="A37" s="4"/>
      <c r="B37" s="4"/>
      <c r="C37" s="22"/>
      <c r="D37" s="22"/>
      <c r="E37" s="22"/>
      <c r="G37" s="4"/>
      <c r="H37" s="4"/>
      <c r="I37" s="4"/>
    </row>
    <row r="38" spans="1:9" ht="28.5">
      <c r="A38" s="4"/>
      <c r="B38" s="79"/>
      <c r="C38" s="64" t="s">
        <v>150</v>
      </c>
      <c r="D38" s="64" t="s">
        <v>151</v>
      </c>
      <c r="E38" s="64" t="s">
        <v>152</v>
      </c>
      <c r="F38" s="64" t="s">
        <v>153</v>
      </c>
      <c r="G38" s="64" t="s">
        <v>154</v>
      </c>
      <c r="H38" s="64" t="s">
        <v>155</v>
      </c>
      <c r="I38" s="5"/>
    </row>
    <row r="39" spans="1:9" ht="38.25">
      <c r="A39" s="4"/>
      <c r="B39" s="4"/>
      <c r="C39" s="35" t="s">
        <v>246</v>
      </c>
      <c r="D39" s="35" t="s">
        <v>326</v>
      </c>
      <c r="E39" s="35" t="s">
        <v>246</v>
      </c>
      <c r="F39" s="35" t="s">
        <v>327</v>
      </c>
      <c r="G39" s="35" t="s">
        <v>246</v>
      </c>
      <c r="H39" s="35" t="s">
        <v>328</v>
      </c>
      <c r="I39" s="5"/>
    </row>
    <row r="40" spans="1:9" s="23" customFormat="1" ht="12.75">
      <c r="A40" s="13"/>
      <c r="B40" s="13"/>
      <c r="C40" s="77" t="s">
        <v>149</v>
      </c>
      <c r="D40" s="74" t="s">
        <v>156</v>
      </c>
      <c r="E40" s="77" t="s">
        <v>149</v>
      </c>
      <c r="F40" s="74" t="s">
        <v>156</v>
      </c>
      <c r="G40" s="77" t="s">
        <v>149</v>
      </c>
      <c r="H40" s="74" t="s">
        <v>156</v>
      </c>
      <c r="I40" s="15"/>
    </row>
    <row r="41" spans="1:9" ht="14.25">
      <c r="A41" s="4"/>
      <c r="B41" s="4"/>
      <c r="C41" s="8"/>
      <c r="D41" s="4"/>
      <c r="E41" s="4"/>
      <c r="F41" s="4"/>
      <c r="G41" s="4"/>
      <c r="H41" s="4"/>
      <c r="I41" s="4"/>
    </row>
    <row r="42" spans="1:9" ht="14.25">
      <c r="A42" s="4"/>
      <c r="B42" s="4"/>
      <c r="C42" s="300" t="s">
        <v>112</v>
      </c>
      <c r="D42" s="300"/>
      <c r="E42" s="4"/>
      <c r="F42" s="4"/>
      <c r="G42" s="4"/>
      <c r="H42" s="4"/>
      <c r="I42" s="4"/>
    </row>
    <row r="43" spans="1:9" ht="25.5">
      <c r="A43" s="4"/>
      <c r="B43" s="4"/>
      <c r="C43" s="163" t="s">
        <v>144</v>
      </c>
      <c r="D43" s="170" t="s">
        <v>157</v>
      </c>
      <c r="E43" s="4"/>
      <c r="F43" s="4"/>
      <c r="G43" s="4"/>
      <c r="H43" s="4"/>
      <c r="I43" s="4"/>
    </row>
    <row r="44" spans="1:9" ht="12.75">
      <c r="A44" s="4"/>
      <c r="B44" s="4"/>
      <c r="C44" s="80" t="str">
        <f>C36</f>
        <v>access tool adja</v>
      </c>
      <c r="D44" s="80" t="s">
        <v>156</v>
      </c>
      <c r="E44" s="4"/>
      <c r="F44" s="4"/>
      <c r="G44" s="4"/>
      <c r="H44" s="4"/>
      <c r="I44" s="4"/>
    </row>
    <row r="45" spans="1:9" ht="12.75">
      <c r="A45" s="4"/>
      <c r="B45" s="4"/>
      <c r="C45" s="81"/>
      <c r="D45" s="4"/>
      <c r="E45" s="4"/>
      <c r="F45" s="4"/>
      <c r="G45" s="4"/>
      <c r="H45" s="4"/>
      <c r="I45" s="4"/>
    </row>
    <row r="46" spans="1:9" ht="14.25">
      <c r="A46" s="4"/>
      <c r="B46" s="4"/>
      <c r="C46" s="294" t="s">
        <v>158</v>
      </c>
      <c r="D46" s="295"/>
      <c r="E46" s="295"/>
      <c r="F46" s="295"/>
      <c r="G46" s="295"/>
      <c r="H46" s="299"/>
      <c r="I46" s="4"/>
    </row>
    <row r="47" spans="1:9" ht="25.5">
      <c r="A47" s="4"/>
      <c r="B47" s="4"/>
      <c r="C47" s="163" t="s">
        <v>159</v>
      </c>
      <c r="D47" s="163" t="s">
        <v>145</v>
      </c>
      <c r="E47" s="163" t="s">
        <v>160</v>
      </c>
      <c r="F47" s="163" t="s">
        <v>161</v>
      </c>
      <c r="G47" s="163" t="s">
        <v>162</v>
      </c>
      <c r="H47" s="163" t="s">
        <v>163</v>
      </c>
      <c r="I47" s="4"/>
    </row>
    <row r="48" spans="1:9" s="37" customFormat="1" ht="63.75">
      <c r="A48" s="36"/>
      <c r="B48" s="36"/>
      <c r="C48" s="35" t="s">
        <v>329</v>
      </c>
      <c r="D48" s="35"/>
      <c r="E48" s="35" t="s">
        <v>330</v>
      </c>
      <c r="F48" s="35" t="s">
        <v>331</v>
      </c>
      <c r="G48" s="35" t="s">
        <v>332</v>
      </c>
      <c r="H48" s="35" t="s">
        <v>333</v>
      </c>
      <c r="I48" s="36"/>
    </row>
    <row r="49" spans="1:9" ht="353.25" customHeight="1">
      <c r="A49" s="4"/>
      <c r="B49" s="4"/>
      <c r="C49" s="51" t="s">
        <v>69</v>
      </c>
      <c r="D49" s="51" t="s">
        <v>148</v>
      </c>
      <c r="E49" s="165" t="s">
        <v>416</v>
      </c>
      <c r="F49" s="51" t="s">
        <v>353</v>
      </c>
      <c r="G49" s="51" t="s">
        <v>399</v>
      </c>
      <c r="H49" s="51" t="s">
        <v>36</v>
      </c>
      <c r="I49" s="4"/>
    </row>
    <row r="50" spans="1:9" ht="12.75">
      <c r="A50" s="4"/>
      <c r="B50" s="4"/>
      <c r="C50" s="53"/>
      <c r="D50" s="53"/>
      <c r="E50" s="144"/>
      <c r="F50" s="144"/>
      <c r="G50" s="144"/>
      <c r="H50" s="141"/>
      <c r="I50" s="4"/>
    </row>
    <row r="51" spans="1:9" ht="12.75">
      <c r="A51" s="4"/>
      <c r="B51" s="4"/>
      <c r="C51" s="136"/>
      <c r="D51" s="136"/>
      <c r="E51" s="137"/>
      <c r="F51" s="136"/>
      <c r="G51" s="136"/>
      <c r="H51" s="135"/>
      <c r="I51" s="4"/>
    </row>
    <row r="52" spans="1:9" ht="25.5">
      <c r="A52" s="4"/>
      <c r="B52" s="4"/>
      <c r="C52" s="171" t="s">
        <v>164</v>
      </c>
      <c r="D52" s="171" t="s">
        <v>334</v>
      </c>
      <c r="E52" s="171" t="s">
        <v>165</v>
      </c>
      <c r="F52" s="171" t="s">
        <v>166</v>
      </c>
      <c r="G52" s="171" t="s">
        <v>167</v>
      </c>
      <c r="H52" s="12"/>
      <c r="I52" s="4"/>
    </row>
    <row r="53" spans="1:9" s="37" customFormat="1" ht="102">
      <c r="A53" s="36"/>
      <c r="B53" s="36"/>
      <c r="C53" s="35" t="s">
        <v>78</v>
      </c>
      <c r="D53" s="35" t="s">
        <v>79</v>
      </c>
      <c r="E53" s="35" t="s">
        <v>80</v>
      </c>
      <c r="F53" s="35" t="s">
        <v>81</v>
      </c>
      <c r="G53" s="35" t="s">
        <v>118</v>
      </c>
      <c r="H53" s="38"/>
      <c r="I53" s="36"/>
    </row>
    <row r="54" spans="1:9" ht="409.5" customHeight="1">
      <c r="A54" s="4"/>
      <c r="B54" s="4"/>
      <c r="C54" s="51" t="s">
        <v>64</v>
      </c>
      <c r="D54" s="138"/>
      <c r="E54" s="51" t="s">
        <v>29</v>
      </c>
      <c r="F54" s="143"/>
      <c r="G54" s="51" t="s">
        <v>14</v>
      </c>
      <c r="H54" s="12"/>
      <c r="I54" s="4"/>
    </row>
    <row r="55" spans="1:9" ht="12.75">
      <c r="A55" s="4"/>
      <c r="B55" s="4"/>
      <c r="C55" s="144"/>
      <c r="D55" s="144"/>
      <c r="E55" s="51"/>
      <c r="F55" s="142"/>
      <c r="G55" s="149"/>
      <c r="H55" s="4"/>
      <c r="I55" s="4"/>
    </row>
    <row r="56" spans="1:9" ht="12.75">
      <c r="A56" s="4"/>
      <c r="B56" s="4"/>
      <c r="C56" s="139"/>
      <c r="D56" s="4"/>
      <c r="E56" s="4"/>
      <c r="F56" s="4"/>
      <c r="G56" s="4"/>
      <c r="H56" s="4"/>
      <c r="I56" s="4"/>
    </row>
    <row r="57" spans="1:9" ht="15.75">
      <c r="A57" s="4"/>
      <c r="B57" s="79" t="s">
        <v>274</v>
      </c>
      <c r="C57" s="294" t="s">
        <v>113</v>
      </c>
      <c r="D57" s="295"/>
      <c r="E57" s="295"/>
      <c r="F57" s="295"/>
      <c r="G57" s="299"/>
      <c r="H57" s="21"/>
      <c r="I57" s="20"/>
    </row>
    <row r="58" spans="1:9" ht="25.5">
      <c r="A58" s="10"/>
      <c r="B58" s="10"/>
      <c r="C58" s="163" t="s">
        <v>168</v>
      </c>
      <c r="D58" s="163" t="s">
        <v>146</v>
      </c>
      <c r="E58" s="163" t="s">
        <v>169</v>
      </c>
      <c r="F58" s="163" t="s">
        <v>170</v>
      </c>
      <c r="G58" s="163" t="s">
        <v>171</v>
      </c>
      <c r="H58" s="3"/>
      <c r="I58" s="20"/>
    </row>
    <row r="59" spans="1:9" s="37" customFormat="1" ht="38.25">
      <c r="A59" s="39"/>
      <c r="B59" s="39"/>
      <c r="C59" s="35"/>
      <c r="D59" s="35" t="s">
        <v>241</v>
      </c>
      <c r="E59" s="35" t="s">
        <v>246</v>
      </c>
      <c r="F59" s="35" t="s">
        <v>82</v>
      </c>
      <c r="G59" s="35" t="s">
        <v>250</v>
      </c>
      <c r="H59" s="40"/>
      <c r="I59" s="41"/>
    </row>
    <row r="60" spans="1:9" ht="12.75">
      <c r="A60" s="10"/>
      <c r="B60" s="10"/>
      <c r="C60" s="43"/>
      <c r="D60" s="52" t="s">
        <v>461</v>
      </c>
      <c r="E60" s="82" t="s">
        <v>149</v>
      </c>
      <c r="F60" s="82" t="s">
        <v>149</v>
      </c>
      <c r="G60" s="77">
        <v>9999</v>
      </c>
      <c r="H60" s="3"/>
      <c r="I60" s="20"/>
    </row>
    <row r="61" spans="1:9" ht="12.75">
      <c r="A61" s="10"/>
      <c r="B61" s="10"/>
      <c r="C61" s="44"/>
      <c r="D61" s="44"/>
      <c r="E61" s="83"/>
      <c r="F61" s="44"/>
      <c r="G61" s="32"/>
      <c r="H61" s="3"/>
      <c r="I61" s="20"/>
    </row>
    <row r="62" spans="1:9" ht="25.5">
      <c r="A62" s="4"/>
      <c r="B62" s="4"/>
      <c r="C62" s="68" t="s">
        <v>172</v>
      </c>
      <c r="D62" s="68" t="s">
        <v>173</v>
      </c>
      <c r="E62" s="68" t="s">
        <v>174</v>
      </c>
      <c r="F62" s="166" t="s">
        <v>175</v>
      </c>
      <c r="G62" s="13"/>
      <c r="H62" s="4"/>
      <c r="I62" s="20"/>
    </row>
    <row r="63" spans="1:9" s="37" customFormat="1" ht="51">
      <c r="A63" s="36"/>
      <c r="B63" s="36"/>
      <c r="C63" s="35" t="s">
        <v>83</v>
      </c>
      <c r="D63" s="35" t="s">
        <v>251</v>
      </c>
      <c r="E63" s="35" t="s">
        <v>84</v>
      </c>
      <c r="F63" s="35" t="s">
        <v>85</v>
      </c>
      <c r="G63" s="42"/>
      <c r="H63" s="36"/>
      <c r="I63" s="41"/>
    </row>
    <row r="64" spans="1:9" ht="311.25" customHeight="1">
      <c r="A64" s="4"/>
      <c r="B64" s="4"/>
      <c r="C64" s="77">
        <v>9999</v>
      </c>
      <c r="D64" s="77">
        <v>9999</v>
      </c>
      <c r="E64" s="77"/>
      <c r="F64" s="51" t="s">
        <v>1</v>
      </c>
      <c r="G64" s="84"/>
      <c r="H64" s="4"/>
      <c r="I64" s="20"/>
    </row>
    <row r="65" spans="1:9" ht="12.75">
      <c r="A65" s="4"/>
      <c r="B65" s="4"/>
      <c r="C65" s="77"/>
      <c r="D65" s="77"/>
      <c r="E65" s="77"/>
      <c r="F65" s="142"/>
      <c r="G65" s="84"/>
      <c r="H65" s="4"/>
      <c r="I65" s="20"/>
    </row>
    <row r="66" spans="1:9" ht="12.75">
      <c r="A66" s="4"/>
      <c r="B66" s="4"/>
      <c r="C66" s="4"/>
      <c r="D66" s="4"/>
      <c r="E66" s="4"/>
      <c r="F66" s="4"/>
      <c r="G66" s="4"/>
      <c r="H66" s="4"/>
      <c r="I66" s="20" t="s">
        <v>238</v>
      </c>
    </row>
    <row r="67" spans="1:9" ht="14.25">
      <c r="A67" s="4"/>
      <c r="B67" s="4"/>
      <c r="C67" s="300" t="s">
        <v>114</v>
      </c>
      <c r="D67" s="300"/>
      <c r="E67" s="300"/>
      <c r="F67" s="4"/>
      <c r="G67" s="4"/>
      <c r="H67" s="4"/>
      <c r="I67" s="4"/>
    </row>
    <row r="68" spans="1:9" ht="25.5">
      <c r="A68" s="4"/>
      <c r="B68" s="4"/>
      <c r="C68" s="163" t="s">
        <v>168</v>
      </c>
      <c r="D68" s="163" t="s">
        <v>176</v>
      </c>
      <c r="E68" s="163" t="s">
        <v>177</v>
      </c>
      <c r="F68" s="4"/>
      <c r="G68" s="4"/>
      <c r="H68" s="4"/>
      <c r="I68" s="4"/>
    </row>
    <row r="69" spans="1:9" s="37" customFormat="1" ht="38.25">
      <c r="A69" s="36"/>
      <c r="B69" s="36"/>
      <c r="C69" s="35"/>
      <c r="D69" s="35" t="s">
        <v>247</v>
      </c>
      <c r="E69" s="35" t="s">
        <v>248</v>
      </c>
      <c r="F69" s="36"/>
      <c r="G69" s="36"/>
      <c r="H69" s="36"/>
      <c r="I69" s="36"/>
    </row>
    <row r="70" spans="1:9" ht="12.75">
      <c r="A70" s="4"/>
      <c r="B70" s="4"/>
      <c r="C70" s="24"/>
      <c r="D70" s="52"/>
      <c r="E70" s="75" t="s">
        <v>156</v>
      </c>
      <c r="F70" s="4"/>
      <c r="G70" s="4"/>
      <c r="H70" s="4"/>
      <c r="I70" s="4"/>
    </row>
    <row r="71" spans="1:9" ht="12.75">
      <c r="A71" s="4"/>
      <c r="B71" s="4"/>
      <c r="C71" s="14"/>
      <c r="D71" s="13"/>
      <c r="E71" s="14"/>
      <c r="F71" s="4"/>
      <c r="G71" s="4"/>
      <c r="H71" s="4"/>
      <c r="I71" s="4"/>
    </row>
    <row r="72" spans="1:9" ht="14.25">
      <c r="A72" s="4"/>
      <c r="B72" s="4"/>
      <c r="C72" s="300" t="s">
        <v>115</v>
      </c>
      <c r="D72" s="300"/>
      <c r="E72" s="300"/>
      <c r="F72" s="300"/>
      <c r="G72" s="300"/>
      <c r="H72" s="4"/>
      <c r="I72" s="4"/>
    </row>
    <row r="73" spans="1:9" ht="25.5">
      <c r="A73" s="4"/>
      <c r="B73" s="4"/>
      <c r="C73" s="170" t="s">
        <v>145</v>
      </c>
      <c r="D73" s="163" t="s">
        <v>179</v>
      </c>
      <c r="E73" s="163" t="s">
        <v>180</v>
      </c>
      <c r="F73" s="163" t="s">
        <v>181</v>
      </c>
      <c r="G73" s="172" t="s">
        <v>182</v>
      </c>
      <c r="H73" s="173" t="s">
        <v>183</v>
      </c>
      <c r="I73" s="4"/>
    </row>
    <row r="74" spans="1:9" s="37" customFormat="1" ht="114.75">
      <c r="A74" s="36"/>
      <c r="B74" s="36"/>
      <c r="C74" s="35"/>
      <c r="D74" s="35" t="s">
        <v>86</v>
      </c>
      <c r="E74" s="35" t="s">
        <v>240</v>
      </c>
      <c r="F74" s="35" t="s">
        <v>184</v>
      </c>
      <c r="G74" s="35" t="s">
        <v>87</v>
      </c>
      <c r="H74" s="35"/>
      <c r="I74" s="4"/>
    </row>
    <row r="75" spans="1:9" ht="25.5">
      <c r="A75" s="263"/>
      <c r="B75" s="263"/>
      <c r="C75" s="51"/>
      <c r="D75" s="52" t="s">
        <v>69</v>
      </c>
      <c r="E75" s="52" t="s">
        <v>432</v>
      </c>
      <c r="F75" s="75" t="s">
        <v>437</v>
      </c>
      <c r="G75" s="52">
        <v>9999</v>
      </c>
      <c r="H75" s="75" t="s">
        <v>428</v>
      </c>
      <c r="I75" s="85"/>
    </row>
    <row r="76" spans="1:9" ht="12.75">
      <c r="A76" s="4"/>
      <c r="B76" s="4"/>
      <c r="C76" s="4"/>
      <c r="D76" s="4"/>
      <c r="E76" s="4"/>
      <c r="F76" s="4"/>
      <c r="G76" s="4"/>
      <c r="H76" s="4"/>
      <c r="I76" s="4"/>
    </row>
    <row r="77" spans="1:9" ht="14.25">
      <c r="A77" s="4"/>
      <c r="B77" s="4"/>
      <c r="C77" s="294" t="s">
        <v>116</v>
      </c>
      <c r="D77" s="295"/>
      <c r="E77" s="295"/>
      <c r="F77" s="295"/>
      <c r="G77" s="295"/>
      <c r="H77" s="299"/>
      <c r="I77" s="4"/>
    </row>
    <row r="78" spans="1:9" ht="25.5">
      <c r="A78" s="4"/>
      <c r="B78" s="13"/>
      <c r="C78" s="163" t="s">
        <v>185</v>
      </c>
      <c r="D78" s="163" t="s">
        <v>186</v>
      </c>
      <c r="E78" s="163" t="s">
        <v>187</v>
      </c>
      <c r="F78" s="163" t="s">
        <v>188</v>
      </c>
      <c r="G78" s="163" t="s">
        <v>189</v>
      </c>
      <c r="H78" s="163" t="s">
        <v>190</v>
      </c>
      <c r="I78" s="12"/>
    </row>
    <row r="79" spans="1:9" s="37" customFormat="1" ht="102">
      <c r="A79" s="36"/>
      <c r="B79" s="42"/>
      <c r="C79" s="35" t="s">
        <v>86</v>
      </c>
      <c r="D79" s="35" t="s">
        <v>241</v>
      </c>
      <c r="E79" s="35" t="s">
        <v>242</v>
      </c>
      <c r="F79" s="35" t="s">
        <v>191</v>
      </c>
      <c r="G79" s="35" t="s">
        <v>88</v>
      </c>
      <c r="H79" s="35" t="s">
        <v>243</v>
      </c>
      <c r="I79" s="38"/>
    </row>
    <row r="80" spans="1:9" ht="12.75">
      <c r="A80" s="4"/>
      <c r="B80" s="13"/>
      <c r="C80" s="53" t="s">
        <v>69</v>
      </c>
      <c r="D80" s="52" t="s">
        <v>461</v>
      </c>
      <c r="E80" s="53" t="s">
        <v>394</v>
      </c>
      <c r="F80" s="86" t="s">
        <v>361</v>
      </c>
      <c r="G80" s="53" t="s">
        <v>396</v>
      </c>
      <c r="H80" s="53">
        <v>210</v>
      </c>
      <c r="I80" s="12"/>
    </row>
    <row r="81" spans="1:9" ht="12.75">
      <c r="A81" s="4"/>
      <c r="B81" s="13"/>
      <c r="C81" s="44"/>
      <c r="D81" s="44"/>
      <c r="E81" s="44"/>
      <c r="F81" s="44"/>
      <c r="G81" s="44"/>
      <c r="H81" s="44"/>
      <c r="I81" s="12"/>
    </row>
    <row r="82" spans="1:9" ht="25.5">
      <c r="A82" s="4"/>
      <c r="B82" s="13"/>
      <c r="C82" s="68" t="s">
        <v>194</v>
      </c>
      <c r="D82" s="68" t="s">
        <v>195</v>
      </c>
      <c r="E82" s="68" t="s">
        <v>196</v>
      </c>
      <c r="F82" s="68" t="s">
        <v>197</v>
      </c>
      <c r="G82" s="68" t="s">
        <v>198</v>
      </c>
      <c r="H82" s="171" t="s">
        <v>199</v>
      </c>
      <c r="I82" s="87" t="s">
        <v>236</v>
      </c>
    </row>
    <row r="83" spans="1:9" s="37" customFormat="1" ht="89.25">
      <c r="A83" s="36"/>
      <c r="B83" s="36"/>
      <c r="C83" s="35" t="s">
        <v>244</v>
      </c>
      <c r="D83" s="35" t="s">
        <v>245</v>
      </c>
      <c r="E83" s="35" t="s">
        <v>249</v>
      </c>
      <c r="F83" s="35" t="s">
        <v>117</v>
      </c>
      <c r="G83" s="35"/>
      <c r="H83" s="35" t="s">
        <v>89</v>
      </c>
      <c r="I83" s="35" t="s">
        <v>90</v>
      </c>
    </row>
    <row r="84" spans="1:9" ht="318.75" customHeight="1">
      <c r="A84" s="4"/>
      <c r="B84" s="13"/>
      <c r="C84" s="77" t="s">
        <v>397</v>
      </c>
      <c r="D84" s="52" t="s">
        <v>389</v>
      </c>
      <c r="E84" s="52">
        <v>9999</v>
      </c>
      <c r="F84" s="52">
        <v>9999</v>
      </c>
      <c r="G84" s="52" t="s">
        <v>156</v>
      </c>
      <c r="H84" s="51" t="s">
        <v>0</v>
      </c>
      <c r="I84" s="74" t="s">
        <v>156</v>
      </c>
    </row>
    <row r="85" spans="1:9" ht="12.75">
      <c r="A85" s="4"/>
      <c r="B85" s="4"/>
      <c r="C85" s="4"/>
      <c r="D85" s="4"/>
      <c r="E85" s="4"/>
      <c r="F85" s="4"/>
      <c r="G85" s="4"/>
      <c r="H85" s="145"/>
      <c r="I85" s="4"/>
    </row>
    <row r="86" spans="1:9" ht="14.25">
      <c r="A86" s="4"/>
      <c r="B86" s="4"/>
      <c r="C86" s="300" t="s">
        <v>200</v>
      </c>
      <c r="D86" s="300"/>
      <c r="E86" s="4"/>
      <c r="F86" s="4"/>
      <c r="G86" s="4"/>
      <c r="H86" s="4"/>
      <c r="I86" s="4"/>
    </row>
    <row r="87" spans="1:9" ht="25.5">
      <c r="A87" s="4"/>
      <c r="B87" s="4"/>
      <c r="C87" s="163" t="s">
        <v>179</v>
      </c>
      <c r="D87" s="173" t="s">
        <v>183</v>
      </c>
      <c r="E87" s="4"/>
      <c r="F87" s="4"/>
      <c r="G87" s="4"/>
      <c r="H87" s="4"/>
      <c r="I87" s="4"/>
    </row>
    <row r="88" spans="1:9" s="37" customFormat="1" ht="102">
      <c r="A88" s="36"/>
      <c r="B88" s="36"/>
      <c r="C88" s="35" t="s">
        <v>86</v>
      </c>
      <c r="D88" s="35" t="s">
        <v>91</v>
      </c>
      <c r="E88" s="36"/>
      <c r="F88" s="36"/>
      <c r="G88" s="36"/>
      <c r="H88" s="36"/>
      <c r="I88" s="36"/>
    </row>
    <row r="89" spans="1:9" ht="25.5">
      <c r="A89" s="4"/>
      <c r="B89" s="4"/>
      <c r="C89" s="52" t="s">
        <v>69</v>
      </c>
      <c r="D89" s="52" t="s">
        <v>428</v>
      </c>
      <c r="E89" s="4"/>
      <c r="F89" s="4"/>
      <c r="G89" s="4"/>
      <c r="H89" s="4"/>
      <c r="I89" s="4"/>
    </row>
    <row r="90" spans="1:9" ht="12.75">
      <c r="A90" s="4"/>
      <c r="B90" s="4"/>
      <c r="C90" s="4"/>
      <c r="D90" s="4"/>
      <c r="E90" s="4"/>
      <c r="F90" s="4"/>
      <c r="G90" s="4"/>
      <c r="H90" s="4"/>
      <c r="I90" s="4"/>
    </row>
    <row r="91" spans="1:9" ht="33" customHeight="1">
      <c r="A91" s="4"/>
      <c r="B91" s="4"/>
      <c r="C91" s="304" t="s">
        <v>202</v>
      </c>
      <c r="D91" s="300"/>
      <c r="E91" s="4"/>
      <c r="F91" s="4"/>
      <c r="G91" s="4"/>
      <c r="H91" s="4"/>
      <c r="I91" s="4"/>
    </row>
    <row r="92" spans="1:9" ht="25.5">
      <c r="A92" s="4"/>
      <c r="B92" s="4"/>
      <c r="C92" s="163" t="s">
        <v>186</v>
      </c>
      <c r="D92" s="163" t="s">
        <v>179</v>
      </c>
      <c r="E92" s="4"/>
      <c r="F92" s="4"/>
      <c r="G92" s="4"/>
      <c r="H92" s="4"/>
      <c r="I92" s="4"/>
    </row>
    <row r="93" spans="1:9" s="37" customFormat="1" ht="114.75">
      <c r="A93" s="36"/>
      <c r="B93" s="36"/>
      <c r="C93" s="35" t="s">
        <v>241</v>
      </c>
      <c r="D93" s="35" t="s">
        <v>86</v>
      </c>
      <c r="E93" s="36"/>
      <c r="F93" s="36"/>
      <c r="G93" s="36"/>
      <c r="H93" s="36"/>
      <c r="I93" s="36"/>
    </row>
    <row r="94" spans="3:4" ht="12.75">
      <c r="C94" s="52" t="s">
        <v>461</v>
      </c>
      <c r="D94" s="52" t="s">
        <v>69</v>
      </c>
    </row>
    <row r="98" ht="15.75">
      <c r="C98" s="88" t="s">
        <v>274</v>
      </c>
    </row>
    <row r="99" spans="3:8" ht="14.25">
      <c r="C99" s="305" t="s">
        <v>111</v>
      </c>
      <c r="D99" s="306"/>
      <c r="E99" s="306"/>
      <c r="F99" s="306"/>
      <c r="G99" s="307"/>
      <c r="H99" s="50" t="s">
        <v>119</v>
      </c>
    </row>
    <row r="100" spans="3:8" ht="18" thickBot="1">
      <c r="C100" s="308"/>
      <c r="D100" s="309"/>
      <c r="E100" s="309"/>
      <c r="F100" s="309"/>
      <c r="G100" s="277"/>
      <c r="H100" s="89" t="s">
        <v>393</v>
      </c>
    </row>
    <row r="101" spans="3:8" ht="16.5" thickTop="1">
      <c r="C101" s="261" t="s">
        <v>101</v>
      </c>
      <c r="D101" s="311" t="s">
        <v>252</v>
      </c>
      <c r="E101" s="311"/>
      <c r="F101" s="311" t="s">
        <v>275</v>
      </c>
      <c r="G101" s="312"/>
      <c r="H101" s="90"/>
    </row>
    <row r="102" spans="3:8" ht="15.75">
      <c r="C102" s="262"/>
      <c r="D102" s="302" t="s">
        <v>253</v>
      </c>
      <c r="E102" s="302"/>
      <c r="F102" s="302" t="s">
        <v>204</v>
      </c>
      <c r="G102" s="303"/>
      <c r="H102" s="91" t="s">
        <v>139</v>
      </c>
    </row>
    <row r="103" spans="3:8" ht="15.75">
      <c r="C103" s="262"/>
      <c r="D103" s="302" t="s">
        <v>254</v>
      </c>
      <c r="E103" s="302"/>
      <c r="F103" s="302" t="s">
        <v>276</v>
      </c>
      <c r="G103" s="303"/>
      <c r="H103" s="91" t="s">
        <v>139</v>
      </c>
    </row>
    <row r="104" spans="3:8" ht="15.75">
      <c r="C104" s="262"/>
      <c r="D104" s="302" t="s">
        <v>255</v>
      </c>
      <c r="E104" s="302"/>
      <c r="F104" s="302" t="s">
        <v>277</v>
      </c>
      <c r="G104" s="303"/>
      <c r="H104" s="91"/>
    </row>
    <row r="105" spans="3:8" ht="15.75">
      <c r="C105" s="262"/>
      <c r="D105" s="302" t="s">
        <v>256</v>
      </c>
      <c r="E105" s="302"/>
      <c r="F105" s="302" t="s">
        <v>278</v>
      </c>
      <c r="G105" s="303"/>
      <c r="H105" s="91"/>
    </row>
    <row r="106" spans="3:8" ht="15.75">
      <c r="C106" s="262"/>
      <c r="D106" s="302" t="s">
        <v>257</v>
      </c>
      <c r="E106" s="302"/>
      <c r="F106" s="302" t="s">
        <v>279</v>
      </c>
      <c r="G106" s="303"/>
      <c r="H106" s="91"/>
    </row>
    <row r="107" spans="3:8" ht="16.5" thickBot="1">
      <c r="C107" s="310"/>
      <c r="D107" s="313" t="s">
        <v>258</v>
      </c>
      <c r="E107" s="313"/>
      <c r="F107" s="313" t="s">
        <v>280</v>
      </c>
      <c r="G107" s="314"/>
      <c r="H107" s="91"/>
    </row>
    <row r="108" spans="3:8" ht="16.5" thickTop="1">
      <c r="C108" s="315" t="s">
        <v>102</v>
      </c>
      <c r="D108" s="316" t="s">
        <v>260</v>
      </c>
      <c r="E108" s="316"/>
      <c r="F108" s="316" t="s">
        <v>283</v>
      </c>
      <c r="G108" s="317"/>
      <c r="H108" s="91" t="s">
        <v>139</v>
      </c>
    </row>
    <row r="109" spans="3:8" ht="15.75">
      <c r="C109" s="262"/>
      <c r="D109" s="302" t="s">
        <v>259</v>
      </c>
      <c r="E109" s="302"/>
      <c r="F109" s="302" t="s">
        <v>284</v>
      </c>
      <c r="G109" s="303"/>
      <c r="H109" s="91"/>
    </row>
    <row r="110" spans="3:8" ht="15.75">
      <c r="C110" s="262"/>
      <c r="D110" s="302" t="s">
        <v>261</v>
      </c>
      <c r="E110" s="302"/>
      <c r="F110" s="302" t="s">
        <v>285</v>
      </c>
      <c r="G110" s="303"/>
      <c r="H110" s="91" t="s">
        <v>139</v>
      </c>
    </row>
    <row r="111" spans="3:8" ht="15.75">
      <c r="C111" s="262"/>
      <c r="D111" s="302" t="s">
        <v>262</v>
      </c>
      <c r="E111" s="302"/>
      <c r="F111" s="302" t="s">
        <v>286</v>
      </c>
      <c r="G111" s="303"/>
      <c r="H111" s="91" t="s">
        <v>139</v>
      </c>
    </row>
    <row r="112" spans="3:8" ht="15">
      <c r="C112" s="262"/>
      <c r="D112" s="302" t="s">
        <v>257</v>
      </c>
      <c r="E112" s="302"/>
      <c r="F112" s="302" t="s">
        <v>279</v>
      </c>
      <c r="G112" s="303"/>
      <c r="H112" s="92"/>
    </row>
    <row r="113" spans="3:8" ht="16.5" thickBot="1">
      <c r="C113" s="310"/>
      <c r="D113" s="313" t="s">
        <v>263</v>
      </c>
      <c r="E113" s="313"/>
      <c r="F113" s="313" t="s">
        <v>281</v>
      </c>
      <c r="G113" s="314"/>
      <c r="H113" s="91"/>
    </row>
    <row r="114" spans="3:8" ht="16.5" thickTop="1">
      <c r="C114" s="323" t="s">
        <v>103</v>
      </c>
      <c r="D114" s="311" t="s">
        <v>264</v>
      </c>
      <c r="E114" s="311"/>
      <c r="F114" s="311" t="s">
        <v>287</v>
      </c>
      <c r="G114" s="312"/>
      <c r="H114" s="91"/>
    </row>
    <row r="115" spans="3:8" ht="15.75">
      <c r="C115" s="324"/>
      <c r="D115" s="302" t="s">
        <v>265</v>
      </c>
      <c r="E115" s="302"/>
      <c r="F115" s="302" t="s">
        <v>288</v>
      </c>
      <c r="G115" s="303"/>
      <c r="H115" s="91" t="s">
        <v>139</v>
      </c>
    </row>
    <row r="116" spans="3:8" ht="15.75">
      <c r="C116" s="324"/>
      <c r="D116" s="302" t="s">
        <v>266</v>
      </c>
      <c r="E116" s="302"/>
      <c r="F116" s="302" t="s">
        <v>205</v>
      </c>
      <c r="G116" s="303"/>
      <c r="H116" s="91"/>
    </row>
    <row r="117" spans="3:8" ht="15.75">
      <c r="C117" s="324"/>
      <c r="D117" s="302" t="s">
        <v>268</v>
      </c>
      <c r="E117" s="302"/>
      <c r="F117" s="302" t="s">
        <v>206</v>
      </c>
      <c r="G117" s="303"/>
      <c r="H117" s="91" t="s">
        <v>139</v>
      </c>
    </row>
    <row r="118" spans="3:13" ht="15.75">
      <c r="C118" s="324"/>
      <c r="D118" s="302" t="s">
        <v>267</v>
      </c>
      <c r="E118" s="302"/>
      <c r="F118" s="302" t="s">
        <v>207</v>
      </c>
      <c r="G118" s="303"/>
      <c r="H118" s="91"/>
      <c r="M118" t="s">
        <v>208</v>
      </c>
    </row>
    <row r="119" spans="3:13" ht="15.75">
      <c r="C119" s="324"/>
      <c r="D119" s="302" t="s">
        <v>269</v>
      </c>
      <c r="E119" s="302"/>
      <c r="F119" s="302" t="s">
        <v>209</v>
      </c>
      <c r="G119" s="303"/>
      <c r="H119" s="91"/>
      <c r="M119" t="s">
        <v>210</v>
      </c>
    </row>
    <row r="120" spans="3:13" ht="15.75">
      <c r="C120" s="324"/>
      <c r="D120" s="302" t="s">
        <v>270</v>
      </c>
      <c r="E120" s="302"/>
      <c r="F120" s="302" t="s">
        <v>289</v>
      </c>
      <c r="G120" s="303"/>
      <c r="H120" s="91"/>
      <c r="M120" t="s">
        <v>211</v>
      </c>
    </row>
    <row r="121" spans="3:13" ht="15.75">
      <c r="C121" s="324"/>
      <c r="D121" s="302" t="s">
        <v>271</v>
      </c>
      <c r="E121" s="302"/>
      <c r="F121" s="302" t="s">
        <v>290</v>
      </c>
      <c r="G121" s="303"/>
      <c r="H121" s="91"/>
      <c r="M121" t="s">
        <v>212</v>
      </c>
    </row>
    <row r="122" spans="3:13" ht="15.75">
      <c r="C122" s="324"/>
      <c r="D122" s="302" t="s">
        <v>272</v>
      </c>
      <c r="E122" s="302"/>
      <c r="F122" s="302" t="s">
        <v>291</v>
      </c>
      <c r="G122" s="303"/>
      <c r="H122" s="91"/>
      <c r="M122" t="s">
        <v>213</v>
      </c>
    </row>
    <row r="123" spans="3:13" ht="16.5" thickBot="1">
      <c r="C123" s="325"/>
      <c r="D123" s="313" t="s">
        <v>273</v>
      </c>
      <c r="E123" s="313"/>
      <c r="F123" s="313" t="s">
        <v>282</v>
      </c>
      <c r="G123" s="314"/>
      <c r="H123" s="93"/>
      <c r="M123" t="s">
        <v>214</v>
      </c>
    </row>
    <row r="124" spans="3:13" ht="16.5" thickTop="1">
      <c r="C124" s="94"/>
      <c r="D124" s="95"/>
      <c r="E124" s="95"/>
      <c r="F124" s="95"/>
      <c r="G124" s="95"/>
      <c r="H124" s="96"/>
      <c r="M124" t="s">
        <v>215</v>
      </c>
    </row>
    <row r="125" spans="3:15" s="97" customFormat="1" ht="24" customHeight="1">
      <c r="C125" s="318" t="s">
        <v>113</v>
      </c>
      <c r="D125" s="319"/>
      <c r="E125" s="319"/>
      <c r="F125" s="319"/>
      <c r="G125" s="320"/>
      <c r="H125" s="321" t="s">
        <v>119</v>
      </c>
      <c r="I125" s="322"/>
      <c r="J125" s="322"/>
      <c r="K125" s="322"/>
      <c r="L125" s="322"/>
      <c r="M125" s="322"/>
      <c r="N125" s="322"/>
      <c r="O125" s="322"/>
    </row>
    <row r="126" spans="3:15" ht="18.75">
      <c r="C126" s="326"/>
      <c r="D126" s="326"/>
      <c r="E126" s="326"/>
      <c r="F126" s="326"/>
      <c r="G126" s="326"/>
      <c r="H126" s="327" t="s">
        <v>393</v>
      </c>
      <c r="I126" s="328"/>
      <c r="J126" s="328"/>
      <c r="K126" s="328"/>
      <c r="L126" s="328"/>
      <c r="M126" s="328"/>
      <c r="N126" s="328"/>
      <c r="O126" s="329"/>
    </row>
    <row r="127" spans="3:15" ht="17.25">
      <c r="C127" s="326"/>
      <c r="D127" s="326"/>
      <c r="E127" s="326"/>
      <c r="F127" s="326"/>
      <c r="G127" s="326"/>
      <c r="H127" s="25" t="s">
        <v>317</v>
      </c>
      <c r="I127" s="330" t="s">
        <v>318</v>
      </c>
      <c r="J127" s="331"/>
      <c r="K127" s="331"/>
      <c r="L127" s="331"/>
      <c r="M127" s="331"/>
      <c r="N127" s="331"/>
      <c r="O127" s="332"/>
    </row>
    <row r="128" spans="3:15" ht="57" customHeight="1" thickBot="1">
      <c r="C128" s="326"/>
      <c r="D128" s="326"/>
      <c r="E128" s="326"/>
      <c r="F128" s="326"/>
      <c r="G128" s="326"/>
      <c r="H128" s="25" t="s">
        <v>216</v>
      </c>
      <c r="I128" s="45" t="s">
        <v>92</v>
      </c>
      <c r="J128" s="46" t="s">
        <v>420</v>
      </c>
      <c r="K128" s="46" t="s">
        <v>230</v>
      </c>
      <c r="L128" s="47" t="s">
        <v>218</v>
      </c>
      <c r="M128" s="47" t="s">
        <v>93</v>
      </c>
      <c r="N128" s="47" t="s">
        <v>95</v>
      </c>
      <c r="O128" s="47" t="s">
        <v>94</v>
      </c>
    </row>
    <row r="129" spans="3:15" ht="16.5" thickTop="1">
      <c r="C129" s="333" t="s">
        <v>96</v>
      </c>
      <c r="D129" s="261" t="s">
        <v>97</v>
      </c>
      <c r="E129" s="311" t="s">
        <v>298</v>
      </c>
      <c r="F129" s="311"/>
      <c r="G129" s="98" t="s">
        <v>299</v>
      </c>
      <c r="H129" s="90" t="s">
        <v>139</v>
      </c>
      <c r="I129" s="99"/>
      <c r="J129" s="100"/>
      <c r="K129" s="101"/>
      <c r="L129" s="102"/>
      <c r="M129" s="103" t="s">
        <v>221</v>
      </c>
      <c r="N129" s="102" t="s">
        <v>156</v>
      </c>
      <c r="O129" s="104"/>
    </row>
    <row r="130" spans="3:15" ht="15.75">
      <c r="C130" s="334"/>
      <c r="D130" s="262"/>
      <c r="E130" s="302" t="s">
        <v>292</v>
      </c>
      <c r="F130" s="302"/>
      <c r="G130" s="105" t="s">
        <v>296</v>
      </c>
      <c r="H130" s="91"/>
      <c r="I130" s="106"/>
      <c r="J130" s="107"/>
      <c r="K130" s="108"/>
      <c r="L130" s="109"/>
      <c r="M130" s="110"/>
      <c r="N130" s="109" t="s">
        <v>156</v>
      </c>
      <c r="O130" s="111"/>
    </row>
    <row r="131" spans="3:15" ht="15.75">
      <c r="C131" s="334"/>
      <c r="D131" s="262"/>
      <c r="E131" s="302" t="s">
        <v>293</v>
      </c>
      <c r="F131" s="302"/>
      <c r="G131" s="105" t="s">
        <v>297</v>
      </c>
      <c r="H131" s="91" t="s">
        <v>139</v>
      </c>
      <c r="I131" s="106"/>
      <c r="J131" s="107"/>
      <c r="K131" s="108"/>
      <c r="L131" s="109"/>
      <c r="M131" s="110" t="s">
        <v>221</v>
      </c>
      <c r="N131" s="109" t="s">
        <v>156</v>
      </c>
      <c r="O131" s="111"/>
    </row>
    <row r="132" spans="3:15" ht="15.75">
      <c r="C132" s="334"/>
      <c r="D132" s="262"/>
      <c r="E132" s="302" t="s">
        <v>257</v>
      </c>
      <c r="F132" s="302"/>
      <c r="G132" s="105" t="s">
        <v>279</v>
      </c>
      <c r="H132" s="91"/>
      <c r="I132" s="106"/>
      <c r="J132" s="107"/>
      <c r="K132" s="108"/>
      <c r="L132" s="109"/>
      <c r="M132" s="110"/>
      <c r="N132" s="109" t="s">
        <v>156</v>
      </c>
      <c r="O132" s="111"/>
    </row>
    <row r="133" spans="3:15" ht="16.5" thickBot="1">
      <c r="C133" s="334"/>
      <c r="D133" s="310"/>
      <c r="E133" s="313" t="s">
        <v>294</v>
      </c>
      <c r="F133" s="313"/>
      <c r="G133" s="112" t="s">
        <v>295</v>
      </c>
      <c r="H133" s="93"/>
      <c r="I133" s="106"/>
      <c r="J133" s="107"/>
      <c r="K133" s="108"/>
      <c r="L133" s="109"/>
      <c r="M133" s="110"/>
      <c r="N133" s="109" t="s">
        <v>156</v>
      </c>
      <c r="O133" s="111"/>
    </row>
    <row r="134" spans="3:15" ht="16.5" thickTop="1">
      <c r="C134" s="334"/>
      <c r="D134" s="337" t="s">
        <v>98</v>
      </c>
      <c r="E134" s="302" t="s">
        <v>304</v>
      </c>
      <c r="F134" s="302"/>
      <c r="G134" s="27" t="s">
        <v>300</v>
      </c>
      <c r="H134" s="91" t="s">
        <v>139</v>
      </c>
      <c r="I134" s="106"/>
      <c r="J134" s="107"/>
      <c r="K134" s="108"/>
      <c r="L134" s="109"/>
      <c r="M134" s="110" t="s">
        <v>221</v>
      </c>
      <c r="N134" s="109" t="s">
        <v>156</v>
      </c>
      <c r="O134" s="111"/>
    </row>
    <row r="135" spans="3:15" ht="15.75">
      <c r="C135" s="334"/>
      <c r="D135" s="338"/>
      <c r="E135" s="302" t="s">
        <v>305</v>
      </c>
      <c r="F135" s="302"/>
      <c r="G135" s="27" t="s">
        <v>301</v>
      </c>
      <c r="H135" s="91"/>
      <c r="I135" s="106"/>
      <c r="J135" s="107"/>
      <c r="K135" s="108"/>
      <c r="L135" s="109"/>
      <c r="M135" s="110"/>
      <c r="N135" s="109" t="s">
        <v>156</v>
      </c>
      <c r="O135" s="111"/>
    </row>
    <row r="136" spans="3:15" ht="15.75">
      <c r="C136" s="334"/>
      <c r="D136" s="338"/>
      <c r="E136" s="302" t="s">
        <v>306</v>
      </c>
      <c r="F136" s="302"/>
      <c r="G136" s="27" t="s">
        <v>302</v>
      </c>
      <c r="H136" s="91" t="s">
        <v>139</v>
      </c>
      <c r="I136" s="106"/>
      <c r="J136" s="107"/>
      <c r="K136" s="108"/>
      <c r="L136" s="109"/>
      <c r="M136" s="110" t="s">
        <v>221</v>
      </c>
      <c r="N136" s="109" t="s">
        <v>156</v>
      </c>
      <c r="O136" s="111"/>
    </row>
    <row r="137" spans="3:15" ht="15.75">
      <c r="C137" s="334"/>
      <c r="D137" s="338"/>
      <c r="E137" s="302" t="s">
        <v>307</v>
      </c>
      <c r="F137" s="302"/>
      <c r="G137" s="27" t="s">
        <v>303</v>
      </c>
      <c r="H137" s="91"/>
      <c r="I137" s="106"/>
      <c r="J137" s="107"/>
      <c r="K137" s="108"/>
      <c r="L137" s="109"/>
      <c r="M137" s="110"/>
      <c r="N137" s="109" t="s">
        <v>156</v>
      </c>
      <c r="O137" s="111"/>
    </row>
    <row r="138" spans="3:15" ht="16.5" thickBot="1">
      <c r="C138" s="334"/>
      <c r="D138" s="339"/>
      <c r="E138" s="340" t="s">
        <v>294</v>
      </c>
      <c r="F138" s="340"/>
      <c r="G138" s="29" t="s">
        <v>295</v>
      </c>
      <c r="H138" s="93"/>
      <c r="I138" s="113"/>
      <c r="J138" s="114"/>
      <c r="K138" s="115"/>
      <c r="L138" s="116"/>
      <c r="M138" s="117"/>
      <c r="N138" s="116" t="s">
        <v>156</v>
      </c>
      <c r="O138" s="118"/>
    </row>
    <row r="139" spans="3:15" ht="16.5" thickTop="1">
      <c r="C139" s="334"/>
      <c r="D139" s="341" t="s">
        <v>99</v>
      </c>
      <c r="E139" s="316" t="s">
        <v>309</v>
      </c>
      <c r="F139" s="316"/>
      <c r="G139" s="26" t="s">
        <v>223</v>
      </c>
      <c r="H139" s="90" t="s">
        <v>139</v>
      </c>
      <c r="I139" s="106"/>
      <c r="J139" s="107"/>
      <c r="K139" s="108"/>
      <c r="L139" s="109"/>
      <c r="M139" s="110" t="s">
        <v>435</v>
      </c>
      <c r="N139" s="109" t="s">
        <v>156</v>
      </c>
      <c r="O139" s="111"/>
    </row>
    <row r="140" spans="3:15" ht="15.75">
      <c r="C140" s="334"/>
      <c r="D140" s="324"/>
      <c r="E140" s="302" t="s">
        <v>310</v>
      </c>
      <c r="F140" s="302"/>
      <c r="G140" s="27" t="s">
        <v>308</v>
      </c>
      <c r="H140" s="91" t="s">
        <v>139</v>
      </c>
      <c r="I140" s="106"/>
      <c r="J140" s="107"/>
      <c r="K140" s="108"/>
      <c r="L140" s="109"/>
      <c r="M140" s="110" t="s">
        <v>221</v>
      </c>
      <c r="N140" s="109" t="s">
        <v>156</v>
      </c>
      <c r="O140" s="111"/>
    </row>
    <row r="141" spans="3:15" ht="15.75">
      <c r="C141" s="334"/>
      <c r="D141" s="324"/>
      <c r="E141" s="302" t="s">
        <v>257</v>
      </c>
      <c r="F141" s="302"/>
      <c r="G141" s="27" t="s">
        <v>279</v>
      </c>
      <c r="H141" s="91"/>
      <c r="I141" s="106"/>
      <c r="J141" s="107"/>
      <c r="K141" s="108"/>
      <c r="L141" s="109"/>
      <c r="M141" s="110"/>
      <c r="N141" s="109" t="s">
        <v>156</v>
      </c>
      <c r="O141" s="111"/>
    </row>
    <row r="142" spans="3:15" ht="16.5" thickBot="1">
      <c r="C142" s="334"/>
      <c r="D142" s="325"/>
      <c r="E142" s="313" t="s">
        <v>294</v>
      </c>
      <c r="F142" s="313"/>
      <c r="G142" s="28" t="s">
        <v>295</v>
      </c>
      <c r="H142" s="93"/>
      <c r="I142" s="113"/>
      <c r="J142" s="114"/>
      <c r="K142" s="115"/>
      <c r="L142" s="116"/>
      <c r="M142" s="117"/>
      <c r="N142" s="116" t="s">
        <v>156</v>
      </c>
      <c r="O142" s="118"/>
    </row>
    <row r="143" spans="3:15" ht="16.5" thickTop="1">
      <c r="C143" s="334"/>
      <c r="D143" s="323" t="s">
        <v>100</v>
      </c>
      <c r="E143" s="311" t="s">
        <v>311</v>
      </c>
      <c r="F143" s="311"/>
      <c r="G143" s="30" t="s">
        <v>314</v>
      </c>
      <c r="H143" s="91" t="s">
        <v>139</v>
      </c>
      <c r="I143" s="99"/>
      <c r="J143" s="119"/>
      <c r="K143" s="120"/>
      <c r="L143" s="121"/>
      <c r="M143" s="103" t="s">
        <v>221</v>
      </c>
      <c r="N143" s="102" t="s">
        <v>156</v>
      </c>
      <c r="O143" s="104"/>
    </row>
    <row r="144" spans="3:15" ht="15.75">
      <c r="C144" s="334"/>
      <c r="D144" s="324"/>
      <c r="E144" s="302" t="s">
        <v>312</v>
      </c>
      <c r="F144" s="302"/>
      <c r="G144" s="27" t="s">
        <v>315</v>
      </c>
      <c r="H144" s="91" t="s">
        <v>139</v>
      </c>
      <c r="I144" s="106"/>
      <c r="J144" s="122"/>
      <c r="K144" s="123"/>
      <c r="L144" s="124"/>
      <c r="M144" s="110" t="s">
        <v>221</v>
      </c>
      <c r="N144" s="109" t="s">
        <v>156</v>
      </c>
      <c r="O144" s="111"/>
    </row>
    <row r="145" spans="3:15" ht="15.75">
      <c r="C145" s="334"/>
      <c r="D145" s="324"/>
      <c r="E145" s="302" t="s">
        <v>313</v>
      </c>
      <c r="F145" s="302"/>
      <c r="G145" s="27" t="s">
        <v>224</v>
      </c>
      <c r="H145" s="91" t="s">
        <v>139</v>
      </c>
      <c r="I145" s="106"/>
      <c r="J145" s="122"/>
      <c r="K145" s="123"/>
      <c r="L145" s="124"/>
      <c r="M145" s="110" t="s">
        <v>221</v>
      </c>
      <c r="N145" s="109" t="s">
        <v>156</v>
      </c>
      <c r="O145" s="111"/>
    </row>
    <row r="146" spans="3:15" ht="15.75">
      <c r="C146" s="334"/>
      <c r="D146" s="324"/>
      <c r="E146" s="302" t="s">
        <v>238</v>
      </c>
      <c r="F146" s="302"/>
      <c r="G146" s="27" t="s">
        <v>316</v>
      </c>
      <c r="H146" s="91" t="s">
        <v>139</v>
      </c>
      <c r="I146" s="106"/>
      <c r="J146" s="122"/>
      <c r="K146" s="123"/>
      <c r="L146" s="124"/>
      <c r="M146" s="110" t="s">
        <v>221</v>
      </c>
      <c r="N146" s="109" t="s">
        <v>156</v>
      </c>
      <c r="O146" s="111"/>
    </row>
    <row r="147" spans="3:15" ht="15.75">
      <c r="C147" s="334"/>
      <c r="D147" s="324"/>
      <c r="E147" s="302" t="s">
        <v>257</v>
      </c>
      <c r="F147" s="302"/>
      <c r="G147" s="27" t="s">
        <v>279</v>
      </c>
      <c r="H147" s="91" t="s">
        <v>139</v>
      </c>
      <c r="I147" s="106"/>
      <c r="J147" s="223">
        <v>6000</v>
      </c>
      <c r="K147" s="123"/>
      <c r="L147" s="124"/>
      <c r="M147" s="110"/>
      <c r="N147" s="109" t="s">
        <v>156</v>
      </c>
      <c r="O147" s="111"/>
    </row>
    <row r="148" spans="3:15" ht="15.75">
      <c r="C148" s="335"/>
      <c r="D148" s="342"/>
      <c r="E148" s="130" t="s">
        <v>337</v>
      </c>
      <c r="F148" s="140"/>
      <c r="G148" s="146" t="s">
        <v>340</v>
      </c>
      <c r="H148" s="91"/>
      <c r="I148" s="106"/>
      <c r="J148" s="226"/>
      <c r="K148" s="147"/>
      <c r="L148" s="124"/>
      <c r="M148" s="110"/>
      <c r="N148" s="109" t="s">
        <v>156</v>
      </c>
      <c r="O148" s="111"/>
    </row>
    <row r="149" spans="3:15" ht="15.75">
      <c r="C149" s="335"/>
      <c r="D149" s="342"/>
      <c r="E149" s="130" t="s">
        <v>338</v>
      </c>
      <c r="F149" s="140"/>
      <c r="G149" s="146" t="s">
        <v>341</v>
      </c>
      <c r="H149" s="91"/>
      <c r="I149" s="106"/>
      <c r="J149" s="226"/>
      <c r="K149" s="147"/>
      <c r="L149" s="124"/>
      <c r="M149" s="110"/>
      <c r="N149" s="109" t="s">
        <v>156</v>
      </c>
      <c r="O149" s="111"/>
    </row>
    <row r="150" spans="3:15" ht="15.75">
      <c r="C150" s="335"/>
      <c r="D150" s="342"/>
      <c r="E150" s="130" t="s">
        <v>339</v>
      </c>
      <c r="F150" s="140"/>
      <c r="G150" s="146" t="s">
        <v>342</v>
      </c>
      <c r="H150" s="91"/>
      <c r="I150" s="106"/>
      <c r="J150" s="226"/>
      <c r="K150" s="147"/>
      <c r="L150" s="124"/>
      <c r="M150" s="110"/>
      <c r="N150" s="109" t="s">
        <v>156</v>
      </c>
      <c r="O150" s="111"/>
    </row>
    <row r="151" spans="3:15" ht="15.75">
      <c r="C151" s="335"/>
      <c r="D151" s="342"/>
      <c r="E151" s="302" t="s">
        <v>319</v>
      </c>
      <c r="F151" s="302"/>
      <c r="G151" s="27" t="s">
        <v>320</v>
      </c>
      <c r="H151" s="91"/>
      <c r="I151" s="106"/>
      <c r="J151" s="223"/>
      <c r="K151" s="123"/>
      <c r="L151" s="124"/>
      <c r="M151" s="110"/>
      <c r="N151" s="109" t="s">
        <v>156</v>
      </c>
      <c r="O151" s="111"/>
    </row>
    <row r="152" spans="3:15" ht="16.5" thickBot="1">
      <c r="C152" s="336"/>
      <c r="D152" s="325"/>
      <c r="E152" s="313" t="s">
        <v>294</v>
      </c>
      <c r="F152" s="313"/>
      <c r="G152" s="28" t="s">
        <v>295</v>
      </c>
      <c r="H152" s="93"/>
      <c r="I152" s="113" t="s">
        <v>156</v>
      </c>
      <c r="J152" s="228"/>
      <c r="K152" s="126"/>
      <c r="L152" s="116"/>
      <c r="M152" s="117"/>
      <c r="N152" s="116" t="s">
        <v>156</v>
      </c>
      <c r="O152" s="118"/>
    </row>
    <row r="153" spans="5:15" ht="16.5" thickTop="1">
      <c r="E153" s="133"/>
      <c r="I153" s="31" t="s">
        <v>322</v>
      </c>
      <c r="J153" s="184">
        <f>(SUM(J129:J147)+SUM(J151:J152))/1000</f>
        <v>6</v>
      </c>
      <c r="K153" s="127">
        <f>J153*P156</f>
        <v>1818</v>
      </c>
      <c r="L153" s="177">
        <f>J153/M161</f>
        <v>0.00022431835260601846</v>
      </c>
      <c r="M153" s="127"/>
      <c r="N153" s="127"/>
      <c r="O153" s="127"/>
    </row>
    <row r="154" spans="10:12" ht="12.75">
      <c r="J154" s="2" t="s">
        <v>421</v>
      </c>
      <c r="K154" s="2"/>
      <c r="L154" s="2" t="s">
        <v>227</v>
      </c>
    </row>
    <row r="156" spans="12:18" ht="15">
      <c r="L156" s="192"/>
      <c r="M156" s="192"/>
      <c r="N156" s="192"/>
      <c r="O156" s="129" t="s">
        <v>231</v>
      </c>
      <c r="P156" s="54">
        <v>303</v>
      </c>
      <c r="Q156" s="54" t="s">
        <v>124</v>
      </c>
      <c r="R156" s="248">
        <v>40897</v>
      </c>
    </row>
    <row r="157" spans="12:17" ht="15">
      <c r="L157" s="195"/>
      <c r="M157" s="237"/>
      <c r="N157" s="192"/>
      <c r="O157" s="236"/>
      <c r="P157" s="59"/>
      <c r="Q157" s="60"/>
    </row>
    <row r="158" spans="12:17" ht="15">
      <c r="L158" s="238"/>
      <c r="M158" s="237"/>
      <c r="N158" s="192"/>
      <c r="O158" s="54"/>
      <c r="P158" s="54"/>
      <c r="Q158" s="54"/>
    </row>
    <row r="159" spans="12:17" ht="15">
      <c r="L159" s="192"/>
      <c r="M159" s="194"/>
      <c r="N159" s="195"/>
      <c r="O159" s="54"/>
      <c r="P159" s="54"/>
      <c r="Q159" s="54"/>
    </row>
    <row r="160" spans="12:17" ht="15">
      <c r="L160" s="54"/>
      <c r="M160" s="54"/>
      <c r="N160" s="54"/>
      <c r="O160" s="54"/>
      <c r="P160" s="54"/>
      <c r="Q160" s="54"/>
    </row>
    <row r="161" spans="12:15" ht="15">
      <c r="L161" s="266" t="s">
        <v>415</v>
      </c>
      <c r="M161" s="267">
        <v>26747.7</v>
      </c>
      <c r="N161" s="268" t="s">
        <v>125</v>
      </c>
      <c r="O161" s="269" t="s">
        <v>422</v>
      </c>
    </row>
  </sheetData>
  <sheetProtection/>
  <mergeCells count="97">
    <mergeCell ref="E147:F147"/>
    <mergeCell ref="E151:F151"/>
    <mergeCell ref="E152:F152"/>
    <mergeCell ref="D139:D142"/>
    <mergeCell ref="E139:F139"/>
    <mergeCell ref="E140:F140"/>
    <mergeCell ref="E141:F141"/>
    <mergeCell ref="E142:F142"/>
    <mergeCell ref="D143:D152"/>
    <mergeCell ref="E143:F143"/>
    <mergeCell ref="E144:F144"/>
    <mergeCell ref="E145:F145"/>
    <mergeCell ref="E146:F146"/>
    <mergeCell ref="D134:D138"/>
    <mergeCell ref="E134:F134"/>
    <mergeCell ref="E135:F135"/>
    <mergeCell ref="E136:F136"/>
    <mergeCell ref="E137:F137"/>
    <mergeCell ref="E138:F138"/>
    <mergeCell ref="C126:G128"/>
    <mergeCell ref="H126:O126"/>
    <mergeCell ref="I127:O127"/>
    <mergeCell ref="C129:C152"/>
    <mergeCell ref="D129:D133"/>
    <mergeCell ref="E129:F129"/>
    <mergeCell ref="E130:F130"/>
    <mergeCell ref="E131:F131"/>
    <mergeCell ref="E132:F132"/>
    <mergeCell ref="E133:F133"/>
    <mergeCell ref="C125:G125"/>
    <mergeCell ref="H125:O125"/>
    <mergeCell ref="C114:C123"/>
    <mergeCell ref="D114:E114"/>
    <mergeCell ref="F114:G114"/>
    <mergeCell ref="D115:E115"/>
    <mergeCell ref="D122:E122"/>
    <mergeCell ref="F122:G122"/>
    <mergeCell ref="D123:E123"/>
    <mergeCell ref="F123:G123"/>
    <mergeCell ref="D118:E118"/>
    <mergeCell ref="F118:G118"/>
    <mergeCell ref="D119:E119"/>
    <mergeCell ref="F119:G119"/>
    <mergeCell ref="D120:E120"/>
    <mergeCell ref="F120:G120"/>
    <mergeCell ref="D121:E121"/>
    <mergeCell ref="F121:G121"/>
    <mergeCell ref="D112:E112"/>
    <mergeCell ref="D116:E116"/>
    <mergeCell ref="F116:G116"/>
    <mergeCell ref="D117:E117"/>
    <mergeCell ref="F117:G117"/>
    <mergeCell ref="F112:G112"/>
    <mergeCell ref="D113:E113"/>
    <mergeCell ref="F113:G113"/>
    <mergeCell ref="F115:G115"/>
    <mergeCell ref="F102:G102"/>
    <mergeCell ref="C108:C113"/>
    <mergeCell ref="D108:E108"/>
    <mergeCell ref="F108:G108"/>
    <mergeCell ref="D109:E109"/>
    <mergeCell ref="F109:G109"/>
    <mergeCell ref="D110:E110"/>
    <mergeCell ref="F110:G110"/>
    <mergeCell ref="D111:E111"/>
    <mergeCell ref="F111:G111"/>
    <mergeCell ref="D106:E106"/>
    <mergeCell ref="F106:G106"/>
    <mergeCell ref="D107:E107"/>
    <mergeCell ref="F107:G107"/>
    <mergeCell ref="D105:E105"/>
    <mergeCell ref="C77:H77"/>
    <mergeCell ref="C86:D86"/>
    <mergeCell ref="C91:D91"/>
    <mergeCell ref="C99:G100"/>
    <mergeCell ref="F105:G105"/>
    <mergeCell ref="C101:C107"/>
    <mergeCell ref="D101:E101"/>
    <mergeCell ref="F101:G101"/>
    <mergeCell ref="D102:E102"/>
    <mergeCell ref="D103:E103"/>
    <mergeCell ref="F103:G103"/>
    <mergeCell ref="D104:E104"/>
    <mergeCell ref="F104:G104"/>
    <mergeCell ref="A26:C26"/>
    <mergeCell ref="C28:D28"/>
    <mergeCell ref="C33:F33"/>
    <mergeCell ref="C42:D42"/>
    <mergeCell ref="C46:H46"/>
    <mergeCell ref="C57:G57"/>
    <mergeCell ref="C67:E67"/>
    <mergeCell ref="C72:G72"/>
    <mergeCell ref="A1:F1"/>
    <mergeCell ref="A2:F3"/>
    <mergeCell ref="A6:A24"/>
    <mergeCell ref="C6:F6"/>
    <mergeCell ref="C17:E17"/>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Q160"/>
  <sheetViews>
    <sheetView zoomScale="40" zoomScaleNormal="40" zoomScalePageLayoutView="0" workbookViewId="0" topLeftCell="A1">
      <selection activeCell="H19" sqref="H19"/>
    </sheetView>
  </sheetViews>
  <sheetFormatPr defaultColWidth="9.140625" defaultRowHeight="12.75"/>
  <cols>
    <col min="1" max="1" width="4.8515625" style="0" customWidth="1"/>
    <col min="2" max="2" width="2.7109375" style="0" customWidth="1"/>
    <col min="3" max="3" width="61.00390625" style="0" customWidth="1"/>
    <col min="4" max="4" width="52.28125" style="0" customWidth="1"/>
    <col min="5" max="5" width="55.7109375" style="0" customWidth="1"/>
    <col min="6" max="6" width="62.7109375" style="0" customWidth="1"/>
    <col min="7" max="7" width="61.421875" style="0" customWidth="1"/>
    <col min="8" max="8" width="58.421875" style="0" customWidth="1"/>
    <col min="9" max="9" width="34.140625" style="0" bestFit="1" customWidth="1"/>
    <col min="10" max="10" width="24.00390625" style="0" bestFit="1" customWidth="1"/>
    <col min="11" max="11" width="24.00390625" style="0" customWidth="1"/>
    <col min="12" max="12" width="28.7109375" style="0" bestFit="1" customWidth="1"/>
    <col min="13" max="13" width="29.421875" style="0" bestFit="1" customWidth="1"/>
    <col min="14" max="14" width="28.140625" style="0" bestFit="1" customWidth="1"/>
    <col min="15" max="15" width="17.00390625" style="0" customWidth="1"/>
  </cols>
  <sheetData>
    <row r="1" spans="1:6" ht="15.75" thickBot="1">
      <c r="A1" s="282" t="s">
        <v>237</v>
      </c>
      <c r="B1" s="283"/>
      <c r="C1" s="283"/>
      <c r="D1" s="283"/>
      <c r="E1" s="283"/>
      <c r="F1" s="284"/>
    </row>
    <row r="2" spans="1:6" ht="15" customHeight="1">
      <c r="A2" s="285" t="s">
        <v>38</v>
      </c>
      <c r="B2" s="286"/>
      <c r="C2" s="286"/>
      <c r="D2" s="286"/>
      <c r="E2" s="286"/>
      <c r="F2" s="287"/>
    </row>
    <row r="3" spans="1:6" ht="13.5" thickBot="1">
      <c r="A3" s="288"/>
      <c r="B3" s="289"/>
      <c r="C3" s="289"/>
      <c r="D3" s="289"/>
      <c r="E3" s="289"/>
      <c r="F3" s="290"/>
    </row>
    <row r="4" ht="14.25">
      <c r="C4" s="1"/>
    </row>
    <row r="5" ht="14.25">
      <c r="C5" s="1"/>
    </row>
    <row r="6" spans="1:9" ht="14.25">
      <c r="A6" s="291" t="s">
        <v>232</v>
      </c>
      <c r="B6" s="7"/>
      <c r="C6" s="294" t="s">
        <v>104</v>
      </c>
      <c r="D6" s="295"/>
      <c r="E6" s="295"/>
      <c r="F6" s="295"/>
      <c r="G6" s="4"/>
      <c r="H6" s="4"/>
      <c r="I6" s="4"/>
    </row>
    <row r="7" spans="1:9" ht="12.75">
      <c r="A7" s="292"/>
      <c r="B7" s="4"/>
      <c r="C7" s="70" t="s">
        <v>127</v>
      </c>
      <c r="D7" s="70" t="s">
        <v>128</v>
      </c>
      <c r="E7" s="70" t="s">
        <v>129</v>
      </c>
      <c r="F7" s="71" t="s">
        <v>233</v>
      </c>
      <c r="G7" s="4"/>
      <c r="H7" s="4"/>
      <c r="I7" s="4"/>
    </row>
    <row r="8" spans="1:9" ht="12.75">
      <c r="A8" s="292"/>
      <c r="B8" s="4"/>
      <c r="C8" s="131" t="s">
        <v>39</v>
      </c>
      <c r="D8" s="155">
        <v>40890</v>
      </c>
      <c r="E8" s="131" t="s">
        <v>352</v>
      </c>
      <c r="F8" s="174" t="s">
        <v>66</v>
      </c>
      <c r="G8" s="4"/>
      <c r="H8" s="4"/>
      <c r="I8" s="4"/>
    </row>
    <row r="9" spans="1:9" ht="12.75">
      <c r="A9" s="292"/>
      <c r="B9" s="4"/>
      <c r="C9" s="72" t="s">
        <v>130</v>
      </c>
      <c r="D9" s="72" t="s">
        <v>131</v>
      </c>
      <c r="E9" s="72" t="s">
        <v>229</v>
      </c>
      <c r="F9" s="67" t="s">
        <v>132</v>
      </c>
      <c r="G9" s="4"/>
      <c r="H9" s="4"/>
      <c r="I9" s="4"/>
    </row>
    <row r="10" spans="1:9" ht="12.75">
      <c r="A10" s="292"/>
      <c r="B10" s="4"/>
      <c r="C10" s="131" t="s">
        <v>228</v>
      </c>
      <c r="D10" s="131" t="s">
        <v>370</v>
      </c>
      <c r="E10" s="131" t="s">
        <v>156</v>
      </c>
      <c r="F10" s="160" t="s">
        <v>67</v>
      </c>
      <c r="G10" s="4"/>
      <c r="H10" s="4"/>
      <c r="I10" s="4"/>
    </row>
    <row r="11" spans="1:9" ht="14.25">
      <c r="A11" s="292"/>
      <c r="B11" s="4"/>
      <c r="C11" s="8"/>
      <c r="D11" s="4"/>
      <c r="E11" s="4"/>
      <c r="F11" s="4"/>
      <c r="G11" s="4"/>
      <c r="H11" s="4"/>
      <c r="I11" s="4"/>
    </row>
    <row r="12" spans="1:9" ht="14.25">
      <c r="A12" s="292"/>
      <c r="B12" s="7"/>
      <c r="C12" s="6" t="s">
        <v>105</v>
      </c>
      <c r="D12" s="16"/>
      <c r="E12" s="17"/>
      <c r="F12" s="4"/>
      <c r="G12" s="4"/>
      <c r="H12" s="4"/>
      <c r="I12" s="4"/>
    </row>
    <row r="13" spans="1:9" ht="12.75">
      <c r="A13" s="292"/>
      <c r="B13" s="4"/>
      <c r="C13" s="164" t="s">
        <v>234</v>
      </c>
      <c r="D13" s="161"/>
      <c r="E13" s="73" t="s">
        <v>133</v>
      </c>
      <c r="F13" s="4"/>
      <c r="G13" s="4"/>
      <c r="H13" s="4"/>
      <c r="I13" s="4"/>
    </row>
    <row r="14" spans="1:9" ht="12.75">
      <c r="A14" s="292"/>
      <c r="B14" s="4"/>
      <c r="C14" s="9"/>
      <c r="D14" s="9"/>
      <c r="E14" s="9"/>
      <c r="F14" s="4"/>
      <c r="G14" s="4"/>
      <c r="H14" s="4"/>
      <c r="I14" s="4"/>
    </row>
    <row r="15" spans="1:9" ht="14.25">
      <c r="A15" s="292"/>
      <c r="B15" s="7"/>
      <c r="C15" s="48" t="s">
        <v>106</v>
      </c>
      <c r="D15" s="11"/>
      <c r="E15" s="73" t="s">
        <v>69</v>
      </c>
      <c r="F15" s="4"/>
      <c r="G15" s="4"/>
      <c r="H15" s="4"/>
      <c r="I15" s="4"/>
    </row>
    <row r="16" spans="1:9" ht="12.75">
      <c r="A16" s="292"/>
      <c r="B16" s="4"/>
      <c r="C16" s="9"/>
      <c r="D16" s="9"/>
      <c r="E16" s="9"/>
      <c r="F16" s="4"/>
      <c r="G16" s="4"/>
      <c r="H16" s="4"/>
      <c r="I16" s="4"/>
    </row>
    <row r="17" spans="1:9" ht="14.25">
      <c r="A17" s="292"/>
      <c r="B17" s="7"/>
      <c r="C17" s="296" t="s">
        <v>107</v>
      </c>
      <c r="D17" s="297"/>
      <c r="E17" s="298"/>
      <c r="F17" s="4"/>
      <c r="G17" s="4"/>
      <c r="H17" s="4"/>
      <c r="I17" s="4"/>
    </row>
    <row r="18" spans="1:9" ht="25.5">
      <c r="A18" s="292"/>
      <c r="B18" s="4"/>
      <c r="C18" s="65" t="s">
        <v>134</v>
      </c>
      <c r="D18" s="66" t="s">
        <v>135</v>
      </c>
      <c r="E18" s="66" t="s">
        <v>136</v>
      </c>
      <c r="F18" s="18"/>
      <c r="G18" s="4"/>
      <c r="H18" s="4"/>
      <c r="I18" s="4"/>
    </row>
    <row r="19" spans="1:9" ht="140.25">
      <c r="A19" s="292"/>
      <c r="B19" s="4"/>
      <c r="C19" s="34" t="s">
        <v>137</v>
      </c>
      <c r="D19" s="35" t="s">
        <v>138</v>
      </c>
      <c r="E19" s="35" t="s">
        <v>323</v>
      </c>
      <c r="F19" s="18"/>
      <c r="G19" s="4"/>
      <c r="H19" s="4"/>
      <c r="I19" s="4"/>
    </row>
    <row r="20" spans="1:9" ht="12.75">
      <c r="A20" s="292"/>
      <c r="B20" s="4"/>
      <c r="C20" s="74" t="s">
        <v>139</v>
      </c>
      <c r="D20" s="75" t="s">
        <v>140</v>
      </c>
      <c r="E20" s="75" t="s">
        <v>140</v>
      </c>
      <c r="F20" s="18"/>
      <c r="G20" s="4"/>
      <c r="H20" s="4"/>
      <c r="I20" s="4"/>
    </row>
    <row r="21" spans="1:9" ht="14.25">
      <c r="A21" s="292"/>
      <c r="B21" s="4"/>
      <c r="C21" s="8"/>
      <c r="D21" s="4"/>
      <c r="E21" s="4"/>
      <c r="F21" s="4"/>
      <c r="G21" s="4"/>
      <c r="H21" s="4"/>
      <c r="I21" s="4"/>
    </row>
    <row r="22" spans="1:9" ht="63.75">
      <c r="A22" s="292"/>
      <c r="B22" s="7"/>
      <c r="C22" s="49" t="s">
        <v>108</v>
      </c>
      <c r="D22" s="19"/>
      <c r="E22" s="24" t="s">
        <v>141</v>
      </c>
      <c r="F22" s="75" t="s">
        <v>156</v>
      </c>
      <c r="G22" s="4"/>
      <c r="H22" s="4"/>
      <c r="I22" s="4"/>
    </row>
    <row r="23" spans="1:9" ht="12.75">
      <c r="A23" s="292"/>
      <c r="B23" s="4"/>
      <c r="C23" s="4"/>
      <c r="D23" s="4"/>
      <c r="E23" s="4"/>
      <c r="F23" s="75"/>
      <c r="G23" s="4"/>
      <c r="H23" s="4"/>
      <c r="I23" s="4"/>
    </row>
    <row r="24" spans="1:9" ht="28.5" customHeight="1">
      <c r="A24" s="293"/>
      <c r="B24" s="7"/>
      <c r="C24" s="69" t="s">
        <v>235</v>
      </c>
      <c r="D24" s="85"/>
      <c r="E24" s="24" t="s">
        <v>239</v>
      </c>
      <c r="F24" s="134"/>
      <c r="G24" s="4"/>
      <c r="H24" s="4"/>
      <c r="I24" s="4"/>
    </row>
    <row r="25" spans="1:9" ht="14.25">
      <c r="A25" s="4"/>
      <c r="B25" s="4"/>
      <c r="C25" s="8"/>
      <c r="D25" s="4"/>
      <c r="E25" s="4"/>
      <c r="F25" s="4"/>
      <c r="G25" s="4"/>
      <c r="H25" s="4"/>
      <c r="I25" s="4"/>
    </row>
    <row r="26" spans="1:9" ht="14.25">
      <c r="A26" s="301" t="s">
        <v>109</v>
      </c>
      <c r="B26" s="301"/>
      <c r="C26" s="301"/>
      <c r="D26" s="4"/>
      <c r="E26" s="4"/>
      <c r="F26" s="4"/>
      <c r="G26" s="4"/>
      <c r="H26" s="4"/>
      <c r="I26" s="4"/>
    </row>
    <row r="27" spans="1:9" ht="14.25">
      <c r="A27" s="4"/>
      <c r="B27" s="4"/>
      <c r="C27" s="8"/>
      <c r="D27" s="4"/>
      <c r="E27" s="4"/>
      <c r="F27" s="4"/>
      <c r="G27" s="4"/>
      <c r="H27" s="4"/>
      <c r="I27" s="4"/>
    </row>
    <row r="28" spans="1:9" ht="14.25">
      <c r="A28" s="4"/>
      <c r="B28" s="4"/>
      <c r="C28" s="300" t="s">
        <v>110</v>
      </c>
      <c r="D28" s="294"/>
      <c r="E28" s="18"/>
      <c r="G28" s="4"/>
      <c r="H28" s="4"/>
      <c r="I28" s="4"/>
    </row>
    <row r="29" spans="1:9" ht="12.75">
      <c r="A29" s="4"/>
      <c r="B29" s="4"/>
      <c r="C29" s="64" t="s">
        <v>142</v>
      </c>
      <c r="D29" s="64" t="s">
        <v>143</v>
      </c>
      <c r="E29" s="76"/>
      <c r="F29" s="4"/>
      <c r="G29" s="4"/>
      <c r="H29" s="4"/>
      <c r="I29" s="4"/>
    </row>
    <row r="30" spans="1:9" ht="38.25">
      <c r="A30" s="4"/>
      <c r="B30" s="4"/>
      <c r="C30" s="35" t="s">
        <v>324</v>
      </c>
      <c r="D30" s="35" t="s">
        <v>325</v>
      </c>
      <c r="E30" s="33"/>
      <c r="F30" s="4"/>
      <c r="G30" s="4"/>
      <c r="H30" s="4"/>
      <c r="I30" s="4"/>
    </row>
    <row r="31" spans="1:9" ht="12.75">
      <c r="A31" s="4"/>
      <c r="B31" s="4"/>
      <c r="C31" s="77" t="s">
        <v>69</v>
      </c>
      <c r="D31" s="77" t="s">
        <v>40</v>
      </c>
      <c r="E31" s="78"/>
      <c r="F31" s="4"/>
      <c r="G31" s="4"/>
      <c r="H31" s="4"/>
      <c r="I31" s="4"/>
    </row>
    <row r="32" spans="1:9" ht="14.25">
      <c r="A32" s="4"/>
      <c r="B32" s="4"/>
      <c r="C32" s="8"/>
      <c r="D32" s="4"/>
      <c r="E32" s="4"/>
      <c r="F32" s="4"/>
      <c r="G32" s="4"/>
      <c r="H32" s="4"/>
      <c r="I32" s="4"/>
    </row>
    <row r="33" spans="1:9" ht="15.75">
      <c r="A33" s="4"/>
      <c r="B33" s="79" t="s">
        <v>274</v>
      </c>
      <c r="C33" s="300" t="s">
        <v>111</v>
      </c>
      <c r="D33" s="300"/>
      <c r="E33" s="300"/>
      <c r="F33" s="300"/>
      <c r="G33" s="4"/>
      <c r="H33" s="4"/>
      <c r="I33" s="4"/>
    </row>
    <row r="34" spans="1:9" ht="25.5">
      <c r="A34" s="4"/>
      <c r="B34" s="4"/>
      <c r="C34" s="163" t="s">
        <v>144</v>
      </c>
      <c r="D34" s="170" t="s">
        <v>145</v>
      </c>
      <c r="E34" s="163" t="s">
        <v>146</v>
      </c>
      <c r="F34" s="163" t="s">
        <v>147</v>
      </c>
      <c r="G34" s="4"/>
      <c r="H34" s="4"/>
      <c r="I34" s="4"/>
    </row>
    <row r="35" spans="1:9" ht="25.5">
      <c r="A35" s="4"/>
      <c r="B35" s="4"/>
      <c r="C35" s="35"/>
      <c r="D35" s="35"/>
      <c r="E35" s="35" t="s">
        <v>241</v>
      </c>
      <c r="F35" s="35"/>
      <c r="G35" s="4"/>
      <c r="H35" s="4"/>
      <c r="I35" s="4"/>
    </row>
    <row r="36" spans="1:9" ht="12.75">
      <c r="A36" s="4"/>
      <c r="B36" s="4"/>
      <c r="C36" s="51" t="s">
        <v>69</v>
      </c>
      <c r="D36" s="51" t="s">
        <v>148</v>
      </c>
      <c r="E36" s="52" t="s">
        <v>33</v>
      </c>
      <c r="F36" s="77" t="s">
        <v>149</v>
      </c>
      <c r="G36" s="4"/>
      <c r="H36" s="4"/>
      <c r="I36" s="4"/>
    </row>
    <row r="37" spans="1:9" ht="12.75">
      <c r="A37" s="4"/>
      <c r="B37" s="4"/>
      <c r="C37" s="22"/>
      <c r="D37" s="22"/>
      <c r="E37" s="22"/>
      <c r="G37" s="4"/>
      <c r="H37" s="4"/>
      <c r="I37" s="4"/>
    </row>
    <row r="38" spans="1:9" ht="28.5">
      <c r="A38" s="4"/>
      <c r="B38" s="79"/>
      <c r="C38" s="64" t="s">
        <v>150</v>
      </c>
      <c r="D38" s="64" t="s">
        <v>151</v>
      </c>
      <c r="E38" s="64" t="s">
        <v>152</v>
      </c>
      <c r="F38" s="64" t="s">
        <v>153</v>
      </c>
      <c r="G38" s="64" t="s">
        <v>154</v>
      </c>
      <c r="H38" s="64" t="s">
        <v>155</v>
      </c>
      <c r="I38" s="5"/>
    </row>
    <row r="39" spans="1:9" ht="38.25">
      <c r="A39" s="4"/>
      <c r="B39" s="4"/>
      <c r="C39" s="35" t="s">
        <v>246</v>
      </c>
      <c r="D39" s="35" t="s">
        <v>326</v>
      </c>
      <c r="E39" s="35" t="s">
        <v>246</v>
      </c>
      <c r="F39" s="35" t="s">
        <v>327</v>
      </c>
      <c r="G39" s="35" t="s">
        <v>246</v>
      </c>
      <c r="H39" s="35" t="s">
        <v>328</v>
      </c>
      <c r="I39" s="5"/>
    </row>
    <row r="40" spans="1:9" s="23" customFormat="1" ht="12.75">
      <c r="A40" s="13"/>
      <c r="B40" s="13"/>
      <c r="C40" s="77" t="s">
        <v>149</v>
      </c>
      <c r="D40" s="74" t="s">
        <v>156</v>
      </c>
      <c r="E40" s="77" t="s">
        <v>149</v>
      </c>
      <c r="F40" s="74" t="s">
        <v>156</v>
      </c>
      <c r="G40" s="77" t="s">
        <v>149</v>
      </c>
      <c r="H40" s="74" t="s">
        <v>156</v>
      </c>
      <c r="I40" s="15"/>
    </row>
    <row r="41" spans="1:9" ht="14.25">
      <c r="A41" s="4"/>
      <c r="B41" s="4"/>
      <c r="C41" s="8"/>
      <c r="D41" s="4"/>
      <c r="E41" s="4"/>
      <c r="F41" s="4"/>
      <c r="G41" s="4"/>
      <c r="H41" s="4"/>
      <c r="I41" s="4"/>
    </row>
    <row r="42" spans="1:9" ht="14.25">
      <c r="A42" s="4"/>
      <c r="B42" s="4"/>
      <c r="C42" s="300" t="s">
        <v>112</v>
      </c>
      <c r="D42" s="300"/>
      <c r="E42" s="4"/>
      <c r="F42" s="4"/>
      <c r="G42" s="4"/>
      <c r="H42" s="4"/>
      <c r="I42" s="4"/>
    </row>
    <row r="43" spans="1:9" ht="25.5">
      <c r="A43" s="4"/>
      <c r="B43" s="4"/>
      <c r="C43" s="163" t="s">
        <v>144</v>
      </c>
      <c r="D43" s="170" t="s">
        <v>157</v>
      </c>
      <c r="E43" s="4"/>
      <c r="F43" s="4"/>
      <c r="G43" s="4"/>
      <c r="H43" s="4"/>
      <c r="I43" s="4"/>
    </row>
    <row r="44" spans="1:9" ht="12.75">
      <c r="A44" s="4"/>
      <c r="B44" s="4"/>
      <c r="C44" s="80" t="str">
        <f>C36</f>
        <v>HU1000</v>
      </c>
      <c r="D44" s="80" t="s">
        <v>156</v>
      </c>
      <c r="E44" s="4"/>
      <c r="F44" s="4"/>
      <c r="G44" s="4"/>
      <c r="H44" s="4"/>
      <c r="I44" s="4"/>
    </row>
    <row r="45" spans="1:9" ht="12.75">
      <c r="A45" s="4"/>
      <c r="B45" s="4"/>
      <c r="C45" s="81"/>
      <c r="D45" s="4"/>
      <c r="E45" s="4"/>
      <c r="F45" s="4"/>
      <c r="G45" s="4"/>
      <c r="H45" s="4"/>
      <c r="I45" s="4"/>
    </row>
    <row r="46" spans="1:9" ht="14.25">
      <c r="A46" s="4"/>
      <c r="B46" s="4"/>
      <c r="C46" s="294" t="s">
        <v>158</v>
      </c>
      <c r="D46" s="295"/>
      <c r="E46" s="295"/>
      <c r="F46" s="295"/>
      <c r="G46" s="295"/>
      <c r="H46" s="299"/>
      <c r="I46" s="4"/>
    </row>
    <row r="47" spans="1:9" ht="25.5">
      <c r="A47" s="4"/>
      <c r="B47" s="4"/>
      <c r="C47" s="163" t="s">
        <v>159</v>
      </c>
      <c r="D47" s="163" t="s">
        <v>145</v>
      </c>
      <c r="E47" s="163" t="s">
        <v>160</v>
      </c>
      <c r="F47" s="163" t="s">
        <v>161</v>
      </c>
      <c r="G47" s="163" t="s">
        <v>162</v>
      </c>
      <c r="H47" s="163" t="s">
        <v>163</v>
      </c>
      <c r="I47" s="4"/>
    </row>
    <row r="48" spans="1:9" s="37" customFormat="1" ht="63.75">
      <c r="A48" s="36"/>
      <c r="B48" s="36"/>
      <c r="C48" s="35" t="s">
        <v>329</v>
      </c>
      <c r="D48" s="35"/>
      <c r="E48" s="35" t="s">
        <v>330</v>
      </c>
      <c r="F48" s="35" t="s">
        <v>331</v>
      </c>
      <c r="G48" s="35" t="s">
        <v>332</v>
      </c>
      <c r="H48" s="35" t="s">
        <v>333</v>
      </c>
      <c r="I48" s="36"/>
    </row>
    <row r="49" spans="1:9" ht="353.25" customHeight="1">
      <c r="A49" s="4"/>
      <c r="B49" s="4"/>
      <c r="C49" s="51" t="s">
        <v>69</v>
      </c>
      <c r="D49" s="51" t="s">
        <v>148</v>
      </c>
      <c r="E49" s="165" t="s">
        <v>416</v>
      </c>
      <c r="F49" s="51" t="s">
        <v>353</v>
      </c>
      <c r="G49" s="51" t="s">
        <v>409</v>
      </c>
      <c r="H49" s="51" t="s">
        <v>36</v>
      </c>
      <c r="I49" s="4"/>
    </row>
    <row r="50" spans="1:9" ht="12.75">
      <c r="A50" s="4"/>
      <c r="B50" s="4"/>
      <c r="C50" s="53"/>
      <c r="D50" s="53"/>
      <c r="E50" s="144"/>
      <c r="F50" s="144"/>
      <c r="G50" s="144"/>
      <c r="H50" s="141"/>
      <c r="I50" s="4"/>
    </row>
    <row r="51" spans="1:9" ht="12.75">
      <c r="A51" s="4"/>
      <c r="B51" s="4"/>
      <c r="C51" s="136"/>
      <c r="D51" s="136"/>
      <c r="E51" s="137"/>
      <c r="F51" s="136"/>
      <c r="G51" s="136"/>
      <c r="H51" s="135"/>
      <c r="I51" s="4"/>
    </row>
    <row r="52" spans="1:9" ht="25.5">
      <c r="A52" s="4"/>
      <c r="B52" s="4"/>
      <c r="C52" s="171" t="s">
        <v>164</v>
      </c>
      <c r="D52" s="171" t="s">
        <v>334</v>
      </c>
      <c r="E52" s="171" t="s">
        <v>165</v>
      </c>
      <c r="F52" s="171" t="s">
        <v>166</v>
      </c>
      <c r="G52" s="171" t="s">
        <v>167</v>
      </c>
      <c r="H52" s="12"/>
      <c r="I52" s="4"/>
    </row>
    <row r="53" spans="1:9" s="37" customFormat="1" ht="102">
      <c r="A53" s="36"/>
      <c r="B53" s="36"/>
      <c r="C53" s="35" t="s">
        <v>78</v>
      </c>
      <c r="D53" s="35" t="s">
        <v>79</v>
      </c>
      <c r="E53" s="35" t="s">
        <v>80</v>
      </c>
      <c r="F53" s="35" t="s">
        <v>81</v>
      </c>
      <c r="G53" s="35" t="s">
        <v>118</v>
      </c>
      <c r="H53" s="38"/>
      <c r="I53" s="36"/>
    </row>
    <row r="54" spans="1:9" ht="409.5" customHeight="1">
      <c r="A54" s="4"/>
      <c r="B54" s="4"/>
      <c r="C54" s="51" t="s">
        <v>64</v>
      </c>
      <c r="D54" s="138"/>
      <c r="E54" s="51" t="s">
        <v>29</v>
      </c>
      <c r="F54" s="143"/>
      <c r="G54" s="51" t="s">
        <v>14</v>
      </c>
      <c r="H54" s="12"/>
      <c r="I54" s="4"/>
    </row>
    <row r="55" spans="1:9" ht="12.75">
      <c r="A55" s="4"/>
      <c r="B55" s="4"/>
      <c r="C55" s="139"/>
      <c r="D55" s="4"/>
      <c r="E55" s="4"/>
      <c r="F55" s="4"/>
      <c r="G55" s="4"/>
      <c r="H55" s="4"/>
      <c r="I55" s="4"/>
    </row>
    <row r="56" spans="1:9" ht="15.75">
      <c r="A56" s="4"/>
      <c r="B56" s="79" t="s">
        <v>274</v>
      </c>
      <c r="C56" s="294" t="s">
        <v>113</v>
      </c>
      <c r="D56" s="295"/>
      <c r="E56" s="295"/>
      <c r="F56" s="295"/>
      <c r="G56" s="299"/>
      <c r="H56" s="21"/>
      <c r="I56" s="20"/>
    </row>
    <row r="57" spans="1:9" ht="25.5">
      <c r="A57" s="10"/>
      <c r="B57" s="10"/>
      <c r="C57" s="163" t="s">
        <v>168</v>
      </c>
      <c r="D57" s="163" t="s">
        <v>146</v>
      </c>
      <c r="E57" s="163" t="s">
        <v>169</v>
      </c>
      <c r="F57" s="163" t="s">
        <v>170</v>
      </c>
      <c r="G57" s="163" t="s">
        <v>171</v>
      </c>
      <c r="H57" s="3"/>
      <c r="I57" s="20"/>
    </row>
    <row r="58" spans="1:9" s="37" customFormat="1" ht="38.25">
      <c r="A58" s="39"/>
      <c r="B58" s="39"/>
      <c r="C58" s="35"/>
      <c r="D58" s="35" t="s">
        <v>241</v>
      </c>
      <c r="E58" s="35" t="s">
        <v>246</v>
      </c>
      <c r="F58" s="35" t="s">
        <v>82</v>
      </c>
      <c r="G58" s="35" t="s">
        <v>250</v>
      </c>
      <c r="H58" s="40"/>
      <c r="I58" s="41"/>
    </row>
    <row r="59" spans="1:9" ht="12.75">
      <c r="A59" s="10"/>
      <c r="B59" s="10"/>
      <c r="C59" s="43"/>
      <c r="D59" s="52" t="s">
        <v>33</v>
      </c>
      <c r="E59" s="82" t="s">
        <v>149</v>
      </c>
      <c r="F59" s="82" t="s">
        <v>149</v>
      </c>
      <c r="G59" s="77">
        <v>9999</v>
      </c>
      <c r="H59" s="3"/>
      <c r="I59" s="20"/>
    </row>
    <row r="60" spans="1:9" ht="12.75">
      <c r="A60" s="10"/>
      <c r="B60" s="10"/>
      <c r="C60" s="44"/>
      <c r="D60" s="44"/>
      <c r="E60" s="83"/>
      <c r="F60" s="44"/>
      <c r="G60" s="32"/>
      <c r="H60" s="3"/>
      <c r="I60" s="20"/>
    </row>
    <row r="61" spans="1:9" ht="25.5">
      <c r="A61" s="4"/>
      <c r="B61" s="4"/>
      <c r="C61" s="171" t="s">
        <v>172</v>
      </c>
      <c r="D61" s="171" t="s">
        <v>173</v>
      </c>
      <c r="E61" s="171" t="s">
        <v>174</v>
      </c>
      <c r="F61" s="171" t="s">
        <v>175</v>
      </c>
      <c r="G61" s="13"/>
      <c r="H61" s="4"/>
      <c r="I61" s="20"/>
    </row>
    <row r="62" spans="1:9" s="37" customFormat="1" ht="51">
      <c r="A62" s="36"/>
      <c r="B62" s="36"/>
      <c r="C62" s="35" t="s">
        <v>83</v>
      </c>
      <c r="D62" s="35" t="s">
        <v>251</v>
      </c>
      <c r="E62" s="35" t="s">
        <v>84</v>
      </c>
      <c r="F62" s="35" t="s">
        <v>85</v>
      </c>
      <c r="G62" s="42"/>
      <c r="H62" s="36"/>
      <c r="I62" s="41"/>
    </row>
    <row r="63" spans="1:9" ht="311.25" customHeight="1">
      <c r="A63" s="4"/>
      <c r="B63" s="4"/>
      <c r="C63" s="77">
        <v>9999</v>
      </c>
      <c r="D63" s="77" t="s">
        <v>368</v>
      </c>
      <c r="E63" s="77"/>
      <c r="F63" s="51" t="s">
        <v>8</v>
      </c>
      <c r="G63" s="84"/>
      <c r="H63" s="4"/>
      <c r="I63" s="20"/>
    </row>
    <row r="64" spans="1:9" ht="12.75">
      <c r="A64" s="4"/>
      <c r="B64" s="4"/>
      <c r="C64" s="77"/>
      <c r="D64" s="77"/>
      <c r="E64" s="77"/>
      <c r="F64" s="142"/>
      <c r="G64" s="84"/>
      <c r="H64" s="4"/>
      <c r="I64" s="20"/>
    </row>
    <row r="65" spans="1:9" ht="12.75">
      <c r="A65" s="4"/>
      <c r="B65" s="4"/>
      <c r="C65" s="4"/>
      <c r="D65" s="4"/>
      <c r="E65" s="4"/>
      <c r="F65" s="4"/>
      <c r="G65" s="4"/>
      <c r="H65" s="4"/>
      <c r="I65" s="20" t="s">
        <v>238</v>
      </c>
    </row>
    <row r="66" spans="1:9" ht="14.25">
      <c r="A66" s="4"/>
      <c r="B66" s="4"/>
      <c r="C66" s="300" t="s">
        <v>114</v>
      </c>
      <c r="D66" s="300"/>
      <c r="E66" s="300"/>
      <c r="F66" s="4"/>
      <c r="G66" s="4"/>
      <c r="H66" s="4"/>
      <c r="I66" s="4"/>
    </row>
    <row r="67" spans="1:9" ht="25.5">
      <c r="A67" s="4"/>
      <c r="B67" s="4"/>
      <c r="C67" s="163" t="s">
        <v>168</v>
      </c>
      <c r="D67" s="163" t="s">
        <v>176</v>
      </c>
      <c r="E67" s="163" t="s">
        <v>177</v>
      </c>
      <c r="F67" s="4"/>
      <c r="G67" s="4"/>
      <c r="H67" s="4"/>
      <c r="I67" s="4"/>
    </row>
    <row r="68" spans="1:9" s="37" customFormat="1" ht="38.25">
      <c r="A68" s="36"/>
      <c r="B68" s="36"/>
      <c r="C68" s="35"/>
      <c r="D68" s="35" t="s">
        <v>247</v>
      </c>
      <c r="E68" s="35" t="s">
        <v>248</v>
      </c>
      <c r="F68" s="36"/>
      <c r="G68" s="36"/>
      <c r="H68" s="36"/>
      <c r="I68" s="36"/>
    </row>
    <row r="69" spans="1:9" ht="12.75">
      <c r="A69" s="4"/>
      <c r="B69" s="4"/>
      <c r="C69" s="24"/>
      <c r="D69" s="52">
        <v>0</v>
      </c>
      <c r="E69" s="75" t="s">
        <v>156</v>
      </c>
      <c r="F69" s="4"/>
      <c r="G69" s="4"/>
      <c r="H69" s="4"/>
      <c r="I69" s="4"/>
    </row>
    <row r="70" spans="1:9" ht="12.75">
      <c r="A70" s="4"/>
      <c r="B70" s="4"/>
      <c r="C70" s="14"/>
      <c r="D70" s="13"/>
      <c r="E70" s="14"/>
      <c r="F70" s="4"/>
      <c r="G70" s="4"/>
      <c r="H70" s="4"/>
      <c r="I70" s="4"/>
    </row>
    <row r="71" spans="1:9" ht="14.25">
      <c r="A71" s="4"/>
      <c r="B71" s="4"/>
      <c r="C71" s="300" t="s">
        <v>115</v>
      </c>
      <c r="D71" s="300"/>
      <c r="E71" s="300"/>
      <c r="F71" s="300"/>
      <c r="G71" s="300"/>
      <c r="H71" s="4"/>
      <c r="I71" s="4"/>
    </row>
    <row r="72" spans="1:9" ht="25.5">
      <c r="A72" s="4"/>
      <c r="B72" s="4"/>
      <c r="C72" s="170" t="s">
        <v>145</v>
      </c>
      <c r="D72" s="163" t="s">
        <v>179</v>
      </c>
      <c r="E72" s="163" t="s">
        <v>180</v>
      </c>
      <c r="F72" s="163" t="s">
        <v>181</v>
      </c>
      <c r="G72" s="172" t="s">
        <v>182</v>
      </c>
      <c r="H72" s="173" t="s">
        <v>183</v>
      </c>
      <c r="I72" s="4"/>
    </row>
    <row r="73" spans="1:9" s="37" customFormat="1" ht="114.75">
      <c r="A73" s="36"/>
      <c r="B73" s="36"/>
      <c r="C73" s="35"/>
      <c r="D73" s="35" t="s">
        <v>86</v>
      </c>
      <c r="E73" s="35" t="s">
        <v>240</v>
      </c>
      <c r="F73" s="35" t="s">
        <v>184</v>
      </c>
      <c r="G73" s="35" t="s">
        <v>87</v>
      </c>
      <c r="H73" s="35"/>
      <c r="I73" s="4"/>
    </row>
    <row r="74" spans="1:9" ht="48.75" customHeight="1">
      <c r="A74" s="4"/>
      <c r="B74" s="4"/>
      <c r="C74" s="24"/>
      <c r="D74" s="52" t="s">
        <v>69</v>
      </c>
      <c r="E74" s="52" t="s">
        <v>431</v>
      </c>
      <c r="F74" s="75" t="s">
        <v>437</v>
      </c>
      <c r="G74" s="52">
        <v>9999</v>
      </c>
      <c r="H74" s="75" t="s">
        <v>201</v>
      </c>
      <c r="I74" s="85"/>
    </row>
    <row r="75" spans="1:9" ht="12.75">
      <c r="A75" s="4"/>
      <c r="B75" s="4"/>
      <c r="C75" s="4"/>
      <c r="D75" s="4"/>
      <c r="E75" s="4"/>
      <c r="F75" s="4"/>
      <c r="G75" s="4"/>
      <c r="H75" s="4"/>
      <c r="I75" s="4"/>
    </row>
    <row r="76" spans="1:9" ht="14.25">
      <c r="A76" s="4"/>
      <c r="B76" s="4"/>
      <c r="C76" s="294" t="s">
        <v>116</v>
      </c>
      <c r="D76" s="295"/>
      <c r="E76" s="295"/>
      <c r="F76" s="295"/>
      <c r="G76" s="295"/>
      <c r="H76" s="299"/>
      <c r="I76" s="4"/>
    </row>
    <row r="77" spans="1:9" ht="25.5">
      <c r="A77" s="4"/>
      <c r="B77" s="13"/>
      <c r="C77" s="163" t="s">
        <v>185</v>
      </c>
      <c r="D77" s="163" t="s">
        <v>186</v>
      </c>
      <c r="E77" s="163" t="s">
        <v>187</v>
      </c>
      <c r="F77" s="163" t="s">
        <v>188</v>
      </c>
      <c r="G77" s="163" t="s">
        <v>189</v>
      </c>
      <c r="H77" s="163" t="s">
        <v>190</v>
      </c>
      <c r="I77" s="12"/>
    </row>
    <row r="78" spans="1:9" s="37" customFormat="1" ht="102">
      <c r="A78" s="36"/>
      <c r="B78" s="42"/>
      <c r="C78" s="35" t="s">
        <v>86</v>
      </c>
      <c r="D78" s="35" t="s">
        <v>241</v>
      </c>
      <c r="E78" s="35" t="s">
        <v>242</v>
      </c>
      <c r="F78" s="35" t="s">
        <v>191</v>
      </c>
      <c r="G78" s="35" t="s">
        <v>88</v>
      </c>
      <c r="H78" s="35" t="s">
        <v>243</v>
      </c>
      <c r="I78" s="38"/>
    </row>
    <row r="79" spans="1:9" ht="12.75">
      <c r="A79" s="4"/>
      <c r="B79" s="13"/>
      <c r="C79" s="53" t="s">
        <v>69</v>
      </c>
      <c r="D79" s="52" t="s">
        <v>33</v>
      </c>
      <c r="E79" s="53" t="s">
        <v>398</v>
      </c>
      <c r="F79" s="86" t="s">
        <v>361</v>
      </c>
      <c r="G79" s="53" t="s">
        <v>395</v>
      </c>
      <c r="H79" s="53">
        <v>20</v>
      </c>
      <c r="I79" s="12"/>
    </row>
    <row r="80" spans="1:9" ht="12.75">
      <c r="A80" s="4"/>
      <c r="B80" s="13"/>
      <c r="C80" s="44"/>
      <c r="D80" s="44"/>
      <c r="E80" s="44"/>
      <c r="F80" s="44"/>
      <c r="G80" s="44"/>
      <c r="H80" s="44"/>
      <c r="I80" s="12"/>
    </row>
    <row r="81" spans="1:9" ht="25.5">
      <c r="A81" s="4"/>
      <c r="B81" s="13"/>
      <c r="C81" s="171" t="s">
        <v>194</v>
      </c>
      <c r="D81" s="171" t="s">
        <v>195</v>
      </c>
      <c r="E81" s="171" t="s">
        <v>196</v>
      </c>
      <c r="F81" s="171" t="s">
        <v>197</v>
      </c>
      <c r="G81" s="171" t="s">
        <v>198</v>
      </c>
      <c r="H81" s="171" t="s">
        <v>199</v>
      </c>
      <c r="I81" s="87" t="s">
        <v>236</v>
      </c>
    </row>
    <row r="82" spans="1:9" s="37" customFormat="1" ht="89.25">
      <c r="A82" s="36"/>
      <c r="B82" s="36"/>
      <c r="C82" s="35" t="s">
        <v>244</v>
      </c>
      <c r="D82" s="35" t="s">
        <v>245</v>
      </c>
      <c r="E82" s="35" t="s">
        <v>249</v>
      </c>
      <c r="F82" s="35" t="s">
        <v>117</v>
      </c>
      <c r="G82" s="35"/>
      <c r="H82" s="35" t="s">
        <v>89</v>
      </c>
      <c r="I82" s="35" t="s">
        <v>90</v>
      </c>
    </row>
    <row r="83" spans="1:9" ht="318.75" customHeight="1">
      <c r="A83" s="4"/>
      <c r="B83" s="13"/>
      <c r="C83" s="77"/>
      <c r="D83" s="52"/>
      <c r="E83" s="51" t="s">
        <v>34</v>
      </c>
      <c r="F83" s="51" t="s">
        <v>35</v>
      </c>
      <c r="G83" s="52" t="s">
        <v>19</v>
      </c>
      <c r="H83" s="51" t="s">
        <v>30</v>
      </c>
      <c r="I83" s="74" t="s">
        <v>156</v>
      </c>
    </row>
    <row r="84" spans="1:9" ht="12.75">
      <c r="A84" s="4"/>
      <c r="B84" s="4"/>
      <c r="C84" s="4"/>
      <c r="D84" s="154"/>
      <c r="E84" s="4"/>
      <c r="F84" s="4"/>
      <c r="G84" s="4"/>
      <c r="H84" s="145"/>
      <c r="I84" s="4"/>
    </row>
    <row r="85" spans="1:9" ht="14.25">
      <c r="A85" s="4"/>
      <c r="B85" s="4"/>
      <c r="C85" s="300" t="s">
        <v>200</v>
      </c>
      <c r="D85" s="300"/>
      <c r="E85" s="4"/>
      <c r="F85" s="4"/>
      <c r="G85" s="4"/>
      <c r="H85" s="4"/>
      <c r="I85" s="4"/>
    </row>
    <row r="86" spans="1:9" ht="25.5">
      <c r="A86" s="4"/>
      <c r="B86" s="4"/>
      <c r="C86" s="163" t="s">
        <v>179</v>
      </c>
      <c r="D86" s="162" t="s">
        <v>183</v>
      </c>
      <c r="E86" s="4"/>
      <c r="F86" s="4"/>
      <c r="G86" s="4"/>
      <c r="H86" s="4"/>
      <c r="I86" s="4"/>
    </row>
    <row r="87" spans="1:9" s="37" customFormat="1" ht="102">
      <c r="A87" s="36"/>
      <c r="B87" s="36"/>
      <c r="C87" s="35" t="s">
        <v>86</v>
      </c>
      <c r="D87" s="35" t="s">
        <v>91</v>
      </c>
      <c r="E87" s="36"/>
      <c r="F87" s="36"/>
      <c r="G87" s="36"/>
      <c r="H87" s="36"/>
      <c r="I87" s="36"/>
    </row>
    <row r="88" spans="1:9" ht="12.75">
      <c r="A88" s="4"/>
      <c r="B88" s="4"/>
      <c r="C88" s="52" t="s">
        <v>69</v>
      </c>
      <c r="D88" s="52" t="s">
        <v>201</v>
      </c>
      <c r="E88" s="4"/>
      <c r="F88" s="4"/>
      <c r="G88" s="4"/>
      <c r="H88" s="4"/>
      <c r="I88" s="4"/>
    </row>
    <row r="89" spans="1:9" ht="12.75">
      <c r="A89" s="4"/>
      <c r="B89" s="4"/>
      <c r="C89" s="4"/>
      <c r="D89" s="4"/>
      <c r="E89" s="4"/>
      <c r="F89" s="4"/>
      <c r="G89" s="4"/>
      <c r="H89" s="4"/>
      <c r="I89" s="4"/>
    </row>
    <row r="90" spans="1:9" ht="33" customHeight="1">
      <c r="A90" s="4"/>
      <c r="B90" s="4"/>
      <c r="C90" s="304" t="s">
        <v>202</v>
      </c>
      <c r="D90" s="300"/>
      <c r="E90" s="4"/>
      <c r="F90" s="4"/>
      <c r="G90" s="4"/>
      <c r="H90" s="4"/>
      <c r="I90" s="4"/>
    </row>
    <row r="91" spans="1:9" ht="25.5">
      <c r="A91" s="4"/>
      <c r="B91" s="4"/>
      <c r="C91" s="163" t="s">
        <v>186</v>
      </c>
      <c r="D91" s="163" t="s">
        <v>179</v>
      </c>
      <c r="E91" s="4"/>
      <c r="F91" s="4"/>
      <c r="G91" s="4"/>
      <c r="H91" s="4"/>
      <c r="I91" s="4"/>
    </row>
    <row r="92" spans="1:9" s="37" customFormat="1" ht="114.75">
      <c r="A92" s="36"/>
      <c r="B92" s="36"/>
      <c r="C92" s="35" t="s">
        <v>241</v>
      </c>
      <c r="D92" s="35" t="s">
        <v>86</v>
      </c>
      <c r="E92" s="36"/>
      <c r="F92" s="36"/>
      <c r="G92" s="36"/>
      <c r="H92" s="36"/>
      <c r="I92" s="36"/>
    </row>
    <row r="93" spans="3:4" ht="12.75">
      <c r="C93" s="52" t="s">
        <v>33</v>
      </c>
      <c r="D93" s="52" t="s">
        <v>69</v>
      </c>
    </row>
    <row r="97" ht="15.75">
      <c r="C97" s="88" t="s">
        <v>274</v>
      </c>
    </row>
    <row r="98" spans="3:8" ht="14.25">
      <c r="C98" s="305" t="s">
        <v>111</v>
      </c>
      <c r="D98" s="306"/>
      <c r="E98" s="306"/>
      <c r="F98" s="306"/>
      <c r="G98" s="307"/>
      <c r="H98" s="50" t="s">
        <v>119</v>
      </c>
    </row>
    <row r="99" spans="3:8" ht="18" thickBot="1">
      <c r="C99" s="308"/>
      <c r="D99" s="309"/>
      <c r="E99" s="309"/>
      <c r="F99" s="309"/>
      <c r="G99" s="277"/>
      <c r="H99" s="89" t="s">
        <v>348</v>
      </c>
    </row>
    <row r="100" spans="3:8" ht="16.5" thickTop="1">
      <c r="C100" s="261" t="s">
        <v>101</v>
      </c>
      <c r="D100" s="311" t="s">
        <v>252</v>
      </c>
      <c r="E100" s="311"/>
      <c r="F100" s="311" t="s">
        <v>275</v>
      </c>
      <c r="G100" s="312"/>
      <c r="H100" s="90" t="s">
        <v>139</v>
      </c>
    </row>
    <row r="101" spans="3:8" ht="15.75">
      <c r="C101" s="262"/>
      <c r="D101" s="302" t="s">
        <v>253</v>
      </c>
      <c r="E101" s="302"/>
      <c r="F101" s="302" t="s">
        <v>204</v>
      </c>
      <c r="G101" s="303"/>
      <c r="H101" s="91"/>
    </row>
    <row r="102" spans="3:8" ht="15.75">
      <c r="C102" s="262"/>
      <c r="D102" s="302" t="s">
        <v>254</v>
      </c>
      <c r="E102" s="302"/>
      <c r="F102" s="302" t="s">
        <v>276</v>
      </c>
      <c r="G102" s="303"/>
      <c r="H102" s="91"/>
    </row>
    <row r="103" spans="3:8" ht="15.75">
      <c r="C103" s="262"/>
      <c r="D103" s="302" t="s">
        <v>255</v>
      </c>
      <c r="E103" s="302"/>
      <c r="F103" s="302" t="s">
        <v>277</v>
      </c>
      <c r="G103" s="303"/>
      <c r="H103" s="91"/>
    </row>
    <row r="104" spans="3:8" ht="15.75">
      <c r="C104" s="262"/>
      <c r="D104" s="302" t="s">
        <v>256</v>
      </c>
      <c r="E104" s="302"/>
      <c r="F104" s="302" t="s">
        <v>278</v>
      </c>
      <c r="G104" s="303"/>
      <c r="H104" s="91"/>
    </row>
    <row r="105" spans="3:8" ht="15.75">
      <c r="C105" s="262"/>
      <c r="D105" s="302" t="s">
        <v>257</v>
      </c>
      <c r="E105" s="302"/>
      <c r="F105" s="302" t="s">
        <v>279</v>
      </c>
      <c r="G105" s="303"/>
      <c r="H105" s="91"/>
    </row>
    <row r="106" spans="3:8" ht="16.5" thickBot="1">
      <c r="C106" s="310"/>
      <c r="D106" s="313" t="s">
        <v>258</v>
      </c>
      <c r="E106" s="313"/>
      <c r="F106" s="313" t="s">
        <v>280</v>
      </c>
      <c r="G106" s="314"/>
      <c r="H106" s="91"/>
    </row>
    <row r="107" spans="3:8" ht="16.5" thickTop="1">
      <c r="C107" s="315" t="s">
        <v>102</v>
      </c>
      <c r="D107" s="316" t="s">
        <v>260</v>
      </c>
      <c r="E107" s="316"/>
      <c r="F107" s="316" t="s">
        <v>283</v>
      </c>
      <c r="G107" s="317"/>
      <c r="H107" s="91" t="s">
        <v>139</v>
      </c>
    </row>
    <row r="108" spans="3:8" ht="15.75">
      <c r="C108" s="262"/>
      <c r="D108" s="302" t="s">
        <v>259</v>
      </c>
      <c r="E108" s="302"/>
      <c r="F108" s="302" t="s">
        <v>284</v>
      </c>
      <c r="G108" s="303"/>
      <c r="H108" s="91" t="s">
        <v>139</v>
      </c>
    </row>
    <row r="109" spans="3:8" ht="15.75">
      <c r="C109" s="262"/>
      <c r="D109" s="302" t="s">
        <v>261</v>
      </c>
      <c r="E109" s="302"/>
      <c r="F109" s="302" t="s">
        <v>285</v>
      </c>
      <c r="G109" s="303"/>
      <c r="H109" s="91" t="s">
        <v>139</v>
      </c>
    </row>
    <row r="110" spans="3:8" ht="15.75">
      <c r="C110" s="262"/>
      <c r="D110" s="302" t="s">
        <v>262</v>
      </c>
      <c r="E110" s="302"/>
      <c r="F110" s="302" t="s">
        <v>286</v>
      </c>
      <c r="G110" s="303"/>
      <c r="H110" s="91" t="s">
        <v>139</v>
      </c>
    </row>
    <row r="111" spans="3:8" ht="15">
      <c r="C111" s="262"/>
      <c r="D111" s="302" t="s">
        <v>257</v>
      </c>
      <c r="E111" s="302"/>
      <c r="F111" s="302" t="s">
        <v>279</v>
      </c>
      <c r="G111" s="303"/>
      <c r="H111" s="92"/>
    </row>
    <row r="112" spans="3:8" ht="16.5" thickBot="1">
      <c r="C112" s="310"/>
      <c r="D112" s="313" t="s">
        <v>263</v>
      </c>
      <c r="E112" s="313"/>
      <c r="F112" s="313" t="s">
        <v>281</v>
      </c>
      <c r="G112" s="314"/>
      <c r="H112" s="91"/>
    </row>
    <row r="113" spans="3:8" ht="16.5" thickTop="1">
      <c r="C113" s="323" t="s">
        <v>103</v>
      </c>
      <c r="D113" s="311" t="s">
        <v>264</v>
      </c>
      <c r="E113" s="311"/>
      <c r="F113" s="311" t="s">
        <v>287</v>
      </c>
      <c r="G113" s="312"/>
      <c r="H113" s="91" t="s">
        <v>139</v>
      </c>
    </row>
    <row r="114" spans="3:8" ht="15.75">
      <c r="C114" s="324"/>
      <c r="D114" s="302" t="s">
        <v>265</v>
      </c>
      <c r="E114" s="302"/>
      <c r="F114" s="302" t="s">
        <v>288</v>
      </c>
      <c r="G114" s="303"/>
      <c r="H114" s="91"/>
    </row>
    <row r="115" spans="3:8" ht="15.75">
      <c r="C115" s="324"/>
      <c r="D115" s="302" t="s">
        <v>266</v>
      </c>
      <c r="E115" s="302"/>
      <c r="F115" s="302" t="s">
        <v>205</v>
      </c>
      <c r="G115" s="303"/>
      <c r="H115" s="91"/>
    </row>
    <row r="116" spans="3:8" ht="15.75">
      <c r="C116" s="324"/>
      <c r="D116" s="302" t="s">
        <v>268</v>
      </c>
      <c r="E116" s="302"/>
      <c r="F116" s="302" t="s">
        <v>206</v>
      </c>
      <c r="G116" s="303"/>
      <c r="H116" s="91"/>
    </row>
    <row r="117" spans="3:13" ht="15.75">
      <c r="C117" s="324"/>
      <c r="D117" s="302" t="s">
        <v>267</v>
      </c>
      <c r="E117" s="302"/>
      <c r="F117" s="302" t="s">
        <v>207</v>
      </c>
      <c r="G117" s="303"/>
      <c r="H117" s="91"/>
      <c r="M117" t="s">
        <v>208</v>
      </c>
    </row>
    <row r="118" spans="3:13" ht="15.75">
      <c r="C118" s="324"/>
      <c r="D118" s="302" t="s">
        <v>269</v>
      </c>
      <c r="E118" s="302"/>
      <c r="F118" s="302" t="s">
        <v>209</v>
      </c>
      <c r="G118" s="303"/>
      <c r="H118" s="91"/>
      <c r="M118" t="s">
        <v>210</v>
      </c>
    </row>
    <row r="119" spans="3:13" ht="15.75">
      <c r="C119" s="324"/>
      <c r="D119" s="302" t="s">
        <v>270</v>
      </c>
      <c r="E119" s="302"/>
      <c r="F119" s="302" t="s">
        <v>289</v>
      </c>
      <c r="G119" s="303"/>
      <c r="H119" s="91" t="s">
        <v>139</v>
      </c>
      <c r="M119" t="s">
        <v>211</v>
      </c>
    </row>
    <row r="120" spans="3:13" ht="15.75">
      <c r="C120" s="324"/>
      <c r="D120" s="302" t="s">
        <v>271</v>
      </c>
      <c r="E120" s="302"/>
      <c r="F120" s="302" t="s">
        <v>290</v>
      </c>
      <c r="G120" s="303"/>
      <c r="H120" s="91"/>
      <c r="M120" t="s">
        <v>212</v>
      </c>
    </row>
    <row r="121" spans="3:13" ht="15.75">
      <c r="C121" s="324"/>
      <c r="D121" s="302" t="s">
        <v>272</v>
      </c>
      <c r="E121" s="302"/>
      <c r="F121" s="302" t="s">
        <v>291</v>
      </c>
      <c r="G121" s="303"/>
      <c r="H121" s="91"/>
      <c r="M121" t="s">
        <v>213</v>
      </c>
    </row>
    <row r="122" spans="3:13" ht="16.5" thickBot="1">
      <c r="C122" s="325"/>
      <c r="D122" s="313" t="s">
        <v>273</v>
      </c>
      <c r="E122" s="313"/>
      <c r="F122" s="313" t="s">
        <v>282</v>
      </c>
      <c r="G122" s="314"/>
      <c r="H122" s="93"/>
      <c r="M122" t="s">
        <v>214</v>
      </c>
    </row>
    <row r="123" spans="3:13" ht="16.5" thickTop="1">
      <c r="C123" s="94"/>
      <c r="D123" s="95"/>
      <c r="E123" s="95"/>
      <c r="F123" s="95"/>
      <c r="G123" s="95"/>
      <c r="H123" s="96"/>
      <c r="M123" t="s">
        <v>215</v>
      </c>
    </row>
    <row r="124" spans="3:15" s="97" customFormat="1" ht="24" customHeight="1">
      <c r="C124" s="318" t="s">
        <v>113</v>
      </c>
      <c r="D124" s="319"/>
      <c r="E124" s="319"/>
      <c r="F124" s="319"/>
      <c r="G124" s="320"/>
      <c r="H124" s="321" t="s">
        <v>119</v>
      </c>
      <c r="I124" s="322"/>
      <c r="J124" s="322"/>
      <c r="K124" s="322"/>
      <c r="L124" s="322"/>
      <c r="M124" s="322"/>
      <c r="N124" s="322"/>
      <c r="O124" s="322"/>
    </row>
    <row r="125" spans="3:15" ht="18.75">
      <c r="C125" s="326"/>
      <c r="D125" s="326"/>
      <c r="E125" s="326"/>
      <c r="F125" s="326"/>
      <c r="G125" s="326"/>
      <c r="H125" s="327" t="s">
        <v>348</v>
      </c>
      <c r="I125" s="328"/>
      <c r="J125" s="328"/>
      <c r="K125" s="328"/>
      <c r="L125" s="328"/>
      <c r="M125" s="328"/>
      <c r="N125" s="328"/>
      <c r="O125" s="329"/>
    </row>
    <row r="126" spans="3:15" ht="17.25">
      <c r="C126" s="326"/>
      <c r="D126" s="326"/>
      <c r="E126" s="326"/>
      <c r="F126" s="326"/>
      <c r="G126" s="326"/>
      <c r="H126" s="25" t="s">
        <v>317</v>
      </c>
      <c r="I126" s="330" t="s">
        <v>318</v>
      </c>
      <c r="J126" s="331"/>
      <c r="K126" s="331"/>
      <c r="L126" s="331"/>
      <c r="M126" s="331"/>
      <c r="N126" s="331"/>
      <c r="O126" s="332"/>
    </row>
    <row r="127" spans="3:15" ht="57" customHeight="1" thickBot="1">
      <c r="C127" s="326"/>
      <c r="D127" s="326"/>
      <c r="E127" s="326"/>
      <c r="F127" s="326"/>
      <c r="G127" s="326"/>
      <c r="H127" s="25" t="s">
        <v>216</v>
      </c>
      <c r="I127" s="45" t="s">
        <v>92</v>
      </c>
      <c r="J127" s="46" t="s">
        <v>217</v>
      </c>
      <c r="K127" s="46" t="s">
        <v>230</v>
      </c>
      <c r="L127" s="47" t="s">
        <v>218</v>
      </c>
      <c r="M127" s="47" t="s">
        <v>93</v>
      </c>
      <c r="N127" s="47" t="s">
        <v>95</v>
      </c>
      <c r="O127" s="47" t="s">
        <v>94</v>
      </c>
    </row>
    <row r="128" spans="3:15" ht="16.5" thickTop="1">
      <c r="C128" s="333" t="s">
        <v>96</v>
      </c>
      <c r="D128" s="261" t="s">
        <v>97</v>
      </c>
      <c r="E128" s="311" t="s">
        <v>298</v>
      </c>
      <c r="F128" s="311"/>
      <c r="G128" s="98" t="s">
        <v>299</v>
      </c>
      <c r="H128" s="90" t="s">
        <v>139</v>
      </c>
      <c r="I128" s="99"/>
      <c r="J128" s="100"/>
      <c r="K128" s="101"/>
      <c r="L128" s="102"/>
      <c r="M128" s="103" t="s">
        <v>221</v>
      </c>
      <c r="N128" s="102" t="s">
        <v>156</v>
      </c>
      <c r="O128" s="104"/>
    </row>
    <row r="129" spans="3:15" ht="15.75">
      <c r="C129" s="334"/>
      <c r="D129" s="262"/>
      <c r="E129" s="302" t="s">
        <v>292</v>
      </c>
      <c r="F129" s="302"/>
      <c r="G129" s="105" t="s">
        <v>296</v>
      </c>
      <c r="H129" s="91" t="s">
        <v>139</v>
      </c>
      <c r="I129" s="106"/>
      <c r="J129" s="107"/>
      <c r="K129" s="108"/>
      <c r="L129" s="109"/>
      <c r="M129" s="110" t="s">
        <v>221</v>
      </c>
      <c r="N129" s="109" t="s">
        <v>156</v>
      </c>
      <c r="O129" s="111"/>
    </row>
    <row r="130" spans="3:15" ht="15.75">
      <c r="C130" s="334"/>
      <c r="D130" s="262"/>
      <c r="E130" s="302" t="s">
        <v>293</v>
      </c>
      <c r="F130" s="302"/>
      <c r="G130" s="105" t="s">
        <v>297</v>
      </c>
      <c r="H130" s="91" t="s">
        <v>139</v>
      </c>
      <c r="I130" s="106"/>
      <c r="J130" s="107"/>
      <c r="K130" s="108"/>
      <c r="L130" s="109"/>
      <c r="M130" s="110" t="s">
        <v>221</v>
      </c>
      <c r="N130" s="109" t="s">
        <v>156</v>
      </c>
      <c r="O130" s="111"/>
    </row>
    <row r="131" spans="3:15" ht="15.75">
      <c r="C131" s="334"/>
      <c r="D131" s="262"/>
      <c r="E131" s="302" t="s">
        <v>257</v>
      </c>
      <c r="F131" s="302"/>
      <c r="G131" s="105" t="s">
        <v>279</v>
      </c>
      <c r="H131" s="91"/>
      <c r="I131" s="106"/>
      <c r="J131" s="107"/>
      <c r="K131" s="108"/>
      <c r="L131" s="109"/>
      <c r="M131" s="110"/>
      <c r="N131" s="109" t="s">
        <v>156</v>
      </c>
      <c r="O131" s="111"/>
    </row>
    <row r="132" spans="3:15" ht="16.5" thickBot="1">
      <c r="C132" s="334"/>
      <c r="D132" s="310"/>
      <c r="E132" s="313" t="s">
        <v>294</v>
      </c>
      <c r="F132" s="313"/>
      <c r="G132" s="112" t="s">
        <v>295</v>
      </c>
      <c r="H132" s="93"/>
      <c r="I132" s="106"/>
      <c r="J132" s="107"/>
      <c r="K132" s="108"/>
      <c r="L132" s="109"/>
      <c r="M132" s="110"/>
      <c r="N132" s="109" t="s">
        <v>156</v>
      </c>
      <c r="O132" s="111"/>
    </row>
    <row r="133" spans="3:15" ht="16.5" thickTop="1">
      <c r="C133" s="334"/>
      <c r="D133" s="337" t="s">
        <v>98</v>
      </c>
      <c r="E133" s="302" t="s">
        <v>304</v>
      </c>
      <c r="F133" s="302"/>
      <c r="G133" s="27" t="s">
        <v>300</v>
      </c>
      <c r="H133" s="91" t="s">
        <v>139</v>
      </c>
      <c r="I133" s="106"/>
      <c r="J133" s="107"/>
      <c r="K133" s="108"/>
      <c r="L133" s="109"/>
      <c r="M133" s="110" t="s">
        <v>221</v>
      </c>
      <c r="N133" s="109" t="s">
        <v>156</v>
      </c>
      <c r="O133" s="111"/>
    </row>
    <row r="134" spans="3:15" ht="15.75">
      <c r="C134" s="334"/>
      <c r="D134" s="338"/>
      <c r="E134" s="302" t="s">
        <v>305</v>
      </c>
      <c r="F134" s="302"/>
      <c r="G134" s="27" t="s">
        <v>301</v>
      </c>
      <c r="H134" s="91" t="s">
        <v>139</v>
      </c>
      <c r="I134" s="106"/>
      <c r="J134" s="107"/>
      <c r="K134" s="108"/>
      <c r="L134" s="109"/>
      <c r="M134" s="110" t="s">
        <v>221</v>
      </c>
      <c r="N134" s="109" t="s">
        <v>156</v>
      </c>
      <c r="O134" s="111"/>
    </row>
    <row r="135" spans="3:15" ht="15.75">
      <c r="C135" s="334"/>
      <c r="D135" s="338"/>
      <c r="E135" s="302" t="s">
        <v>306</v>
      </c>
      <c r="F135" s="302"/>
      <c r="G135" s="27" t="s">
        <v>302</v>
      </c>
      <c r="H135" s="91" t="s">
        <v>139</v>
      </c>
      <c r="I135" s="106"/>
      <c r="J135" s="107"/>
      <c r="K135" s="108"/>
      <c r="L135" s="109"/>
      <c r="M135" s="110" t="s">
        <v>221</v>
      </c>
      <c r="N135" s="109" t="s">
        <v>156</v>
      </c>
      <c r="O135" s="111"/>
    </row>
    <row r="136" spans="3:15" ht="15.75">
      <c r="C136" s="334"/>
      <c r="D136" s="338"/>
      <c r="E136" s="302" t="s">
        <v>307</v>
      </c>
      <c r="F136" s="302"/>
      <c r="G136" s="27" t="s">
        <v>303</v>
      </c>
      <c r="H136" s="91"/>
      <c r="I136" s="106"/>
      <c r="J136" s="107"/>
      <c r="K136" s="108"/>
      <c r="L136" s="109"/>
      <c r="M136" s="110"/>
      <c r="N136" s="109" t="s">
        <v>156</v>
      </c>
      <c r="O136" s="111"/>
    </row>
    <row r="137" spans="3:15" ht="16.5" thickBot="1">
      <c r="C137" s="334"/>
      <c r="D137" s="339"/>
      <c r="E137" s="340" t="s">
        <v>294</v>
      </c>
      <c r="F137" s="340"/>
      <c r="G137" s="29" t="s">
        <v>295</v>
      </c>
      <c r="H137" s="93"/>
      <c r="I137" s="113"/>
      <c r="J137" s="114"/>
      <c r="K137" s="115"/>
      <c r="L137" s="116"/>
      <c r="M137" s="117"/>
      <c r="N137" s="116" t="s">
        <v>156</v>
      </c>
      <c r="O137" s="118"/>
    </row>
    <row r="138" spans="3:15" ht="16.5" thickTop="1">
      <c r="C138" s="334"/>
      <c r="D138" s="341" t="s">
        <v>99</v>
      </c>
      <c r="E138" s="316" t="s">
        <v>309</v>
      </c>
      <c r="F138" s="316"/>
      <c r="G138" s="26" t="s">
        <v>223</v>
      </c>
      <c r="H138" s="90" t="s">
        <v>139</v>
      </c>
      <c r="I138" s="106"/>
      <c r="J138" s="107"/>
      <c r="K138" s="108"/>
      <c r="L138" s="109"/>
      <c r="M138" s="110" t="s">
        <v>221</v>
      </c>
      <c r="N138" s="109" t="s">
        <v>156</v>
      </c>
      <c r="O138" s="111"/>
    </row>
    <row r="139" spans="3:15" ht="15.75">
      <c r="C139" s="334"/>
      <c r="D139" s="324"/>
      <c r="E139" s="302" t="s">
        <v>310</v>
      </c>
      <c r="F139" s="302"/>
      <c r="G139" s="27" t="s">
        <v>308</v>
      </c>
      <c r="H139" s="91" t="s">
        <v>139</v>
      </c>
      <c r="I139" s="106"/>
      <c r="J139" s="107"/>
      <c r="K139" s="108"/>
      <c r="L139" s="109"/>
      <c r="M139" s="110" t="s">
        <v>221</v>
      </c>
      <c r="N139" s="109" t="s">
        <v>156</v>
      </c>
      <c r="O139" s="111"/>
    </row>
    <row r="140" spans="3:15" ht="15.75">
      <c r="C140" s="334"/>
      <c r="D140" s="324"/>
      <c r="E140" s="302" t="s">
        <v>257</v>
      </c>
      <c r="F140" s="302"/>
      <c r="G140" s="27" t="s">
        <v>279</v>
      </c>
      <c r="H140" s="91"/>
      <c r="I140" s="106"/>
      <c r="J140" s="107"/>
      <c r="K140" s="108"/>
      <c r="L140" s="109"/>
      <c r="M140" s="110"/>
      <c r="N140" s="109" t="s">
        <v>156</v>
      </c>
      <c r="O140" s="111"/>
    </row>
    <row r="141" spans="3:15" ht="16.5" thickBot="1">
      <c r="C141" s="334"/>
      <c r="D141" s="325"/>
      <c r="E141" s="313" t="s">
        <v>294</v>
      </c>
      <c r="F141" s="313"/>
      <c r="G141" s="28" t="s">
        <v>295</v>
      </c>
      <c r="H141" s="93"/>
      <c r="I141" s="113"/>
      <c r="J141" s="114"/>
      <c r="K141" s="115"/>
      <c r="L141" s="116"/>
      <c r="M141" s="117"/>
      <c r="N141" s="116" t="s">
        <v>156</v>
      </c>
      <c r="O141" s="118"/>
    </row>
    <row r="142" spans="3:15" ht="16.5" thickTop="1">
      <c r="C142" s="334"/>
      <c r="D142" s="323" t="s">
        <v>100</v>
      </c>
      <c r="E142" s="311" t="s">
        <v>311</v>
      </c>
      <c r="F142" s="311"/>
      <c r="G142" s="30" t="s">
        <v>314</v>
      </c>
      <c r="H142" s="91" t="s">
        <v>139</v>
      </c>
      <c r="I142" s="99"/>
      <c r="J142" s="119"/>
      <c r="K142" s="120"/>
      <c r="L142" s="121"/>
      <c r="M142" s="103" t="s">
        <v>221</v>
      </c>
      <c r="N142" s="102" t="s">
        <v>156</v>
      </c>
      <c r="O142" s="104"/>
    </row>
    <row r="143" spans="3:15" ht="15.75">
      <c r="C143" s="334"/>
      <c r="D143" s="324"/>
      <c r="E143" s="302" t="s">
        <v>312</v>
      </c>
      <c r="F143" s="302"/>
      <c r="G143" s="27" t="s">
        <v>315</v>
      </c>
      <c r="H143" s="91" t="s">
        <v>139</v>
      </c>
      <c r="I143" s="106"/>
      <c r="J143" s="122"/>
      <c r="K143" s="123"/>
      <c r="L143" s="124"/>
      <c r="M143" s="110" t="s">
        <v>221</v>
      </c>
      <c r="N143" s="109" t="s">
        <v>156</v>
      </c>
      <c r="O143" s="111"/>
    </row>
    <row r="144" spans="3:15" ht="15.75">
      <c r="C144" s="334"/>
      <c r="D144" s="324"/>
      <c r="E144" s="302" t="s">
        <v>313</v>
      </c>
      <c r="F144" s="302"/>
      <c r="G144" s="27" t="s">
        <v>224</v>
      </c>
      <c r="H144" s="91" t="s">
        <v>139</v>
      </c>
      <c r="I144" s="106"/>
      <c r="J144" s="122"/>
      <c r="K144" s="123"/>
      <c r="L144" s="124"/>
      <c r="M144" s="110" t="s">
        <v>221</v>
      </c>
      <c r="N144" s="109" t="s">
        <v>156</v>
      </c>
      <c r="O144" s="111"/>
    </row>
    <row r="145" spans="3:15" ht="15.75">
      <c r="C145" s="334"/>
      <c r="D145" s="324"/>
      <c r="E145" s="302" t="s">
        <v>238</v>
      </c>
      <c r="F145" s="302"/>
      <c r="G145" s="27" t="s">
        <v>316</v>
      </c>
      <c r="H145" s="91" t="s">
        <v>139</v>
      </c>
      <c r="I145" s="106"/>
      <c r="J145" s="122"/>
      <c r="K145" s="123"/>
      <c r="L145" s="124"/>
      <c r="M145" s="110" t="s">
        <v>221</v>
      </c>
      <c r="N145" s="109" t="s">
        <v>156</v>
      </c>
      <c r="O145" s="111"/>
    </row>
    <row r="146" spans="3:15" ht="15.75">
      <c r="C146" s="334"/>
      <c r="D146" s="324"/>
      <c r="E146" s="302" t="s">
        <v>257</v>
      </c>
      <c r="F146" s="302"/>
      <c r="G146" s="27" t="s">
        <v>279</v>
      </c>
      <c r="H146" s="91"/>
      <c r="I146" s="106"/>
      <c r="J146" s="122"/>
      <c r="K146" s="123"/>
      <c r="L146" s="124"/>
      <c r="M146" s="110"/>
      <c r="N146" s="109" t="s">
        <v>156</v>
      </c>
      <c r="O146" s="111"/>
    </row>
    <row r="147" spans="3:15" ht="15.75">
      <c r="C147" s="335"/>
      <c r="D147" s="342"/>
      <c r="E147" s="130" t="s">
        <v>337</v>
      </c>
      <c r="F147" s="140"/>
      <c r="G147" s="146" t="s">
        <v>340</v>
      </c>
      <c r="H147" s="91"/>
      <c r="I147" s="106"/>
      <c r="J147" s="148"/>
      <c r="K147" s="147"/>
      <c r="L147" s="124"/>
      <c r="M147" s="110"/>
      <c r="N147" s="109" t="s">
        <v>156</v>
      </c>
      <c r="O147" s="111"/>
    </row>
    <row r="148" spans="3:15" ht="15.75">
      <c r="C148" s="335"/>
      <c r="D148" s="342"/>
      <c r="E148" s="130" t="s">
        <v>338</v>
      </c>
      <c r="F148" s="140"/>
      <c r="G148" s="146" t="s">
        <v>341</v>
      </c>
      <c r="H148" s="91"/>
      <c r="I148" s="106"/>
      <c r="J148" s="148"/>
      <c r="K148" s="147"/>
      <c r="L148" s="124"/>
      <c r="M148" s="110"/>
      <c r="N148" s="109" t="s">
        <v>156</v>
      </c>
      <c r="O148" s="111"/>
    </row>
    <row r="149" spans="3:15" ht="15.75">
      <c r="C149" s="335"/>
      <c r="D149" s="342"/>
      <c r="E149" s="130" t="s">
        <v>339</v>
      </c>
      <c r="F149" s="140"/>
      <c r="G149" s="146" t="s">
        <v>342</v>
      </c>
      <c r="H149" s="91"/>
      <c r="I149" s="106"/>
      <c r="J149" s="148"/>
      <c r="K149" s="147"/>
      <c r="L149" s="124"/>
      <c r="M149" s="110"/>
      <c r="N149" s="109" t="s">
        <v>156</v>
      </c>
      <c r="O149" s="111"/>
    </row>
    <row r="150" spans="3:15" ht="15.75">
      <c r="C150" s="335"/>
      <c r="D150" s="342"/>
      <c r="E150" s="302" t="s">
        <v>319</v>
      </c>
      <c r="F150" s="302"/>
      <c r="G150" s="27" t="s">
        <v>320</v>
      </c>
      <c r="H150" s="91"/>
      <c r="I150" s="106"/>
      <c r="J150" s="122"/>
      <c r="K150" s="123"/>
      <c r="L150" s="124"/>
      <c r="M150" s="110"/>
      <c r="N150" s="109" t="s">
        <v>156</v>
      </c>
      <c r="O150" s="111"/>
    </row>
    <row r="151" spans="3:15" ht="16.5" thickBot="1">
      <c r="C151" s="336"/>
      <c r="D151" s="325"/>
      <c r="E151" s="313" t="s">
        <v>294</v>
      </c>
      <c r="F151" s="313"/>
      <c r="G151" s="28" t="s">
        <v>295</v>
      </c>
      <c r="H151" s="93"/>
      <c r="I151" s="113" t="s">
        <v>156</v>
      </c>
      <c r="J151" s="125"/>
      <c r="K151" s="126"/>
      <c r="L151" s="116"/>
      <c r="M151" s="117"/>
      <c r="N151" s="116" t="s">
        <v>156</v>
      </c>
      <c r="O151" s="118"/>
    </row>
    <row r="152" spans="5:15" ht="16.5" thickTop="1">
      <c r="E152" s="133"/>
      <c r="I152" s="31" t="s">
        <v>322</v>
      </c>
      <c r="J152" s="127">
        <f>SUM(J128:J146)+SUM(J150:J151)</f>
        <v>0</v>
      </c>
      <c r="K152" s="127"/>
      <c r="L152" s="128">
        <f>SUM(L128:L146)+SUM(L150:L151)</f>
        <v>0</v>
      </c>
      <c r="M152" s="127"/>
      <c r="N152" s="127"/>
      <c r="O152" s="127"/>
    </row>
    <row r="153" spans="10:12" ht="12.75">
      <c r="J153" s="2" t="s">
        <v>321</v>
      </c>
      <c r="K153" s="2"/>
      <c r="L153" s="2" t="s">
        <v>227</v>
      </c>
    </row>
    <row r="155" spans="12:17" ht="15">
      <c r="L155" s="54" t="s">
        <v>120</v>
      </c>
      <c r="M155" s="54"/>
      <c r="N155" s="54"/>
      <c r="O155" s="129" t="s">
        <v>231</v>
      </c>
      <c r="P155" s="54">
        <v>272</v>
      </c>
      <c r="Q155" s="54" t="s">
        <v>124</v>
      </c>
    </row>
    <row r="156" spans="12:17" ht="15">
      <c r="L156" s="62" t="s">
        <v>121</v>
      </c>
      <c r="M156" s="55">
        <v>129.407</v>
      </c>
      <c r="N156" s="57" t="s">
        <v>122</v>
      </c>
      <c r="O156" s="130" t="s">
        <v>123</v>
      </c>
      <c r="P156" s="59">
        <v>193</v>
      </c>
      <c r="Q156" s="60" t="s">
        <v>124</v>
      </c>
    </row>
    <row r="157" spans="12:17" ht="15">
      <c r="L157" s="63">
        <v>40791</v>
      </c>
      <c r="M157" s="56">
        <f>M156*P156</f>
        <v>24975.551000000003</v>
      </c>
      <c r="N157" s="58" t="s">
        <v>125</v>
      </c>
      <c r="O157" s="54"/>
      <c r="P157" s="54"/>
      <c r="Q157" s="54"/>
    </row>
    <row r="158" spans="12:17" ht="15">
      <c r="L158" s="54"/>
      <c r="M158" s="61">
        <f>M157*1000</f>
        <v>24975551.000000004</v>
      </c>
      <c r="N158" s="62" t="s">
        <v>126</v>
      </c>
      <c r="O158" s="54"/>
      <c r="P158" s="54"/>
      <c r="Q158" s="54"/>
    </row>
    <row r="159" spans="12:17" ht="15">
      <c r="L159" s="54"/>
      <c r="M159" s="54"/>
      <c r="N159" s="54"/>
      <c r="O159" s="54"/>
      <c r="P159" s="54"/>
      <c r="Q159" s="54"/>
    </row>
    <row r="160" spans="12:16" ht="15">
      <c r="L160" s="266" t="s">
        <v>415</v>
      </c>
      <c r="M160" s="267">
        <v>26747.7</v>
      </c>
      <c r="N160" s="268" t="s">
        <v>125</v>
      </c>
      <c r="O160" s="269" t="s">
        <v>422</v>
      </c>
      <c r="P160" s="270"/>
    </row>
  </sheetData>
  <sheetProtection/>
  <mergeCells count="97">
    <mergeCell ref="E146:F146"/>
    <mergeCell ref="E150:F150"/>
    <mergeCell ref="E151:F151"/>
    <mergeCell ref="D138:D141"/>
    <mergeCell ref="E138:F138"/>
    <mergeCell ref="E139:F139"/>
    <mergeCell ref="E140:F140"/>
    <mergeCell ref="E141:F141"/>
    <mergeCell ref="D142:D151"/>
    <mergeCell ref="E142:F142"/>
    <mergeCell ref="E143:F143"/>
    <mergeCell ref="E144:F144"/>
    <mergeCell ref="E145:F145"/>
    <mergeCell ref="D133:D137"/>
    <mergeCell ref="E133:F133"/>
    <mergeCell ref="E134:F134"/>
    <mergeCell ref="E135:F135"/>
    <mergeCell ref="E136:F136"/>
    <mergeCell ref="E137:F137"/>
    <mergeCell ref="C125:G127"/>
    <mergeCell ref="H125:O125"/>
    <mergeCell ref="I126:O126"/>
    <mergeCell ref="C128:C151"/>
    <mergeCell ref="D128:D132"/>
    <mergeCell ref="E128:F128"/>
    <mergeCell ref="E129:F129"/>
    <mergeCell ref="E130:F130"/>
    <mergeCell ref="E131:F131"/>
    <mergeCell ref="E132:F132"/>
    <mergeCell ref="C124:G124"/>
    <mergeCell ref="H124:O124"/>
    <mergeCell ref="C113:C122"/>
    <mergeCell ref="D113:E113"/>
    <mergeCell ref="F113:G113"/>
    <mergeCell ref="D114:E114"/>
    <mergeCell ref="D121:E121"/>
    <mergeCell ref="F121:G121"/>
    <mergeCell ref="D122:E122"/>
    <mergeCell ref="F122:G122"/>
    <mergeCell ref="D117:E117"/>
    <mergeCell ref="F117:G117"/>
    <mergeCell ref="D118:E118"/>
    <mergeCell ref="F118:G118"/>
    <mergeCell ref="D119:E119"/>
    <mergeCell ref="F119:G119"/>
    <mergeCell ref="D120:E120"/>
    <mergeCell ref="F120:G120"/>
    <mergeCell ref="D111:E111"/>
    <mergeCell ref="D115:E115"/>
    <mergeCell ref="F115:G115"/>
    <mergeCell ref="D116:E116"/>
    <mergeCell ref="F116:G116"/>
    <mergeCell ref="F111:G111"/>
    <mergeCell ref="D112:E112"/>
    <mergeCell ref="F112:G112"/>
    <mergeCell ref="F114:G114"/>
    <mergeCell ref="F101:G101"/>
    <mergeCell ref="C107:C112"/>
    <mergeCell ref="D107:E107"/>
    <mergeCell ref="F107:G107"/>
    <mergeCell ref="D108:E108"/>
    <mergeCell ref="F108:G108"/>
    <mergeCell ref="D109:E109"/>
    <mergeCell ref="F109:G109"/>
    <mergeCell ref="D110:E110"/>
    <mergeCell ref="F110:G110"/>
    <mergeCell ref="D105:E105"/>
    <mergeCell ref="F105:G105"/>
    <mergeCell ref="D106:E106"/>
    <mergeCell ref="F106:G106"/>
    <mergeCell ref="D104:E104"/>
    <mergeCell ref="C76:H76"/>
    <mergeCell ref="C85:D85"/>
    <mergeCell ref="C90:D90"/>
    <mergeCell ref="C98:G99"/>
    <mergeCell ref="F104:G104"/>
    <mergeCell ref="C100:C106"/>
    <mergeCell ref="D100:E100"/>
    <mergeCell ref="F100:G100"/>
    <mergeCell ref="D101:E101"/>
    <mergeCell ref="D102:E102"/>
    <mergeCell ref="F102:G102"/>
    <mergeCell ref="D103:E103"/>
    <mergeCell ref="F103:G103"/>
    <mergeCell ref="A26:C26"/>
    <mergeCell ref="C28:D28"/>
    <mergeCell ref="C33:F33"/>
    <mergeCell ref="C42:D42"/>
    <mergeCell ref="C46:H46"/>
    <mergeCell ref="C56:G56"/>
    <mergeCell ref="C66:E66"/>
    <mergeCell ref="C71:G71"/>
    <mergeCell ref="A1:F1"/>
    <mergeCell ref="A2:F3"/>
    <mergeCell ref="A6:A24"/>
    <mergeCell ref="C6:F6"/>
    <mergeCell ref="C17:E17"/>
  </mergeCells>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Q159"/>
  <sheetViews>
    <sheetView zoomScale="60" zoomScaleNormal="60" zoomScalePageLayoutView="0" workbookViewId="0" topLeftCell="A1">
      <selection activeCell="C8" sqref="C8"/>
    </sheetView>
  </sheetViews>
  <sheetFormatPr defaultColWidth="9.140625" defaultRowHeight="12.75"/>
  <cols>
    <col min="1" max="1" width="4.8515625" style="0" customWidth="1"/>
    <col min="2" max="2" width="2.7109375" style="0" customWidth="1"/>
    <col min="3" max="3" width="61.00390625" style="0" customWidth="1"/>
    <col min="4" max="4" width="52.28125" style="0" customWidth="1"/>
    <col min="5" max="5" width="51.140625" style="0" customWidth="1"/>
    <col min="6" max="6" width="62.7109375" style="0" customWidth="1"/>
    <col min="7" max="7" width="61.421875" style="0" customWidth="1"/>
    <col min="8" max="8" width="58.421875" style="0" customWidth="1"/>
    <col min="9" max="9" width="34.140625" style="0" bestFit="1" customWidth="1"/>
    <col min="10" max="10" width="24.00390625" style="0" bestFit="1" customWidth="1"/>
    <col min="11" max="11" width="24.00390625" style="0" customWidth="1"/>
    <col min="12" max="12" width="28.7109375" style="0" bestFit="1" customWidth="1"/>
    <col min="13" max="13" width="29.421875" style="0" bestFit="1" customWidth="1"/>
    <col min="14" max="14" width="28.140625" style="0" bestFit="1" customWidth="1"/>
    <col min="15" max="15" width="17.00390625" style="0" customWidth="1"/>
  </cols>
  <sheetData>
    <row r="1" spans="1:6" ht="15.75" thickBot="1">
      <c r="A1" s="282" t="s">
        <v>237</v>
      </c>
      <c r="B1" s="283"/>
      <c r="C1" s="283"/>
      <c r="D1" s="283"/>
      <c r="E1" s="283"/>
      <c r="F1" s="284"/>
    </row>
    <row r="2" spans="1:6" ht="15" customHeight="1">
      <c r="A2" s="285" t="s">
        <v>41</v>
      </c>
      <c r="B2" s="286"/>
      <c r="C2" s="286"/>
      <c r="D2" s="286"/>
      <c r="E2" s="286"/>
      <c r="F2" s="287"/>
    </row>
    <row r="3" spans="1:6" ht="13.5" thickBot="1">
      <c r="A3" s="288"/>
      <c r="B3" s="289"/>
      <c r="C3" s="289"/>
      <c r="D3" s="289"/>
      <c r="E3" s="289"/>
      <c r="F3" s="290"/>
    </row>
    <row r="4" ht="14.25">
      <c r="C4" s="1"/>
    </row>
    <row r="5" ht="14.25">
      <c r="C5" s="1"/>
    </row>
    <row r="6" spans="1:9" ht="14.25">
      <c r="A6" s="291" t="s">
        <v>232</v>
      </c>
      <c r="B6" s="7"/>
      <c r="C6" s="294" t="s">
        <v>104</v>
      </c>
      <c r="D6" s="295"/>
      <c r="E6" s="295"/>
      <c r="F6" s="295"/>
      <c r="G6" s="4"/>
      <c r="H6" s="4"/>
      <c r="I6" s="4"/>
    </row>
    <row r="7" spans="1:9" ht="12.75">
      <c r="A7" s="292"/>
      <c r="B7" s="4"/>
      <c r="C7" s="70" t="s">
        <v>127</v>
      </c>
      <c r="D7" s="70" t="s">
        <v>128</v>
      </c>
      <c r="E7" s="70" t="s">
        <v>129</v>
      </c>
      <c r="F7" s="71" t="s">
        <v>233</v>
      </c>
      <c r="G7" s="4"/>
      <c r="H7" s="4"/>
      <c r="I7" s="4"/>
    </row>
    <row r="8" spans="1:9" ht="12.75">
      <c r="A8" s="292"/>
      <c r="B8" s="4"/>
      <c r="C8" s="131" t="s">
        <v>3</v>
      </c>
      <c r="D8" s="155">
        <v>40890</v>
      </c>
      <c r="E8" s="131" t="s">
        <v>352</v>
      </c>
      <c r="F8" s="174" t="s">
        <v>66</v>
      </c>
      <c r="G8" s="4"/>
      <c r="H8" s="4"/>
      <c r="I8" s="4"/>
    </row>
    <row r="9" spans="1:9" ht="12.75">
      <c r="A9" s="292"/>
      <c r="B9" s="4"/>
      <c r="C9" s="72" t="s">
        <v>130</v>
      </c>
      <c r="D9" s="72" t="s">
        <v>131</v>
      </c>
      <c r="E9" s="72" t="s">
        <v>229</v>
      </c>
      <c r="F9" s="67" t="s">
        <v>132</v>
      </c>
      <c r="G9" s="4"/>
      <c r="H9" s="4"/>
      <c r="I9" s="4"/>
    </row>
    <row r="10" spans="1:9" ht="12.75">
      <c r="A10" s="292"/>
      <c r="B10" s="4"/>
      <c r="C10" s="131" t="s">
        <v>228</v>
      </c>
      <c r="D10" s="131" t="s">
        <v>370</v>
      </c>
      <c r="E10" s="131" t="s">
        <v>156</v>
      </c>
      <c r="F10" s="160" t="s">
        <v>67</v>
      </c>
      <c r="G10" s="4"/>
      <c r="H10" s="4"/>
      <c r="I10" s="4"/>
    </row>
    <row r="11" spans="1:9" ht="14.25">
      <c r="A11" s="292"/>
      <c r="B11" s="4"/>
      <c r="C11" s="8"/>
      <c r="D11" s="4"/>
      <c r="E11" s="4"/>
      <c r="F11" s="4"/>
      <c r="G11" s="4"/>
      <c r="H11" s="4"/>
      <c r="I11" s="4"/>
    </row>
    <row r="12" spans="1:9" ht="14.25">
      <c r="A12" s="292"/>
      <c r="B12" s="7"/>
      <c r="C12" s="6" t="s">
        <v>105</v>
      </c>
      <c r="D12" s="16"/>
      <c r="E12" s="17"/>
      <c r="F12" s="4"/>
      <c r="G12" s="4"/>
      <c r="H12" s="4"/>
      <c r="I12" s="4"/>
    </row>
    <row r="13" spans="1:9" ht="12.75">
      <c r="A13" s="292"/>
      <c r="B13" s="4"/>
      <c r="C13" s="179" t="s">
        <v>234</v>
      </c>
      <c r="D13" s="161"/>
      <c r="E13" s="73" t="s">
        <v>133</v>
      </c>
      <c r="F13" s="4"/>
      <c r="G13" s="4"/>
      <c r="H13" s="4"/>
      <c r="I13" s="4"/>
    </row>
    <row r="14" spans="1:9" ht="12.75">
      <c r="A14" s="292"/>
      <c r="B14" s="4"/>
      <c r="C14" s="9"/>
      <c r="D14" s="9"/>
      <c r="E14" s="9"/>
      <c r="F14" s="4"/>
      <c r="G14" s="4"/>
      <c r="H14" s="4"/>
      <c r="I14" s="4"/>
    </row>
    <row r="15" spans="1:9" ht="14.25">
      <c r="A15" s="292"/>
      <c r="B15" s="7"/>
      <c r="C15" s="48" t="s">
        <v>106</v>
      </c>
      <c r="D15" s="11"/>
      <c r="E15" s="73" t="s">
        <v>69</v>
      </c>
      <c r="F15" s="4"/>
      <c r="G15" s="4"/>
      <c r="H15" s="4"/>
      <c r="I15" s="4"/>
    </row>
    <row r="16" spans="1:9" ht="12.75">
      <c r="A16" s="292"/>
      <c r="B16" s="4"/>
      <c r="C16" s="9"/>
      <c r="D16" s="9"/>
      <c r="E16" s="9"/>
      <c r="F16" s="4"/>
      <c r="G16" s="4"/>
      <c r="H16" s="4"/>
      <c r="I16" s="4"/>
    </row>
    <row r="17" spans="1:9" ht="14.25">
      <c r="A17" s="292"/>
      <c r="B17" s="7"/>
      <c r="C17" s="296" t="s">
        <v>107</v>
      </c>
      <c r="D17" s="297"/>
      <c r="E17" s="298"/>
      <c r="F17" s="4"/>
      <c r="G17" s="4"/>
      <c r="H17" s="4"/>
      <c r="I17" s="4"/>
    </row>
    <row r="18" spans="1:9" ht="25.5">
      <c r="A18" s="292"/>
      <c r="B18" s="4"/>
      <c r="C18" s="65" t="s">
        <v>134</v>
      </c>
      <c r="D18" s="66" t="s">
        <v>135</v>
      </c>
      <c r="E18" s="66" t="s">
        <v>136</v>
      </c>
      <c r="F18" s="18"/>
      <c r="G18" s="4"/>
      <c r="H18" s="4"/>
      <c r="I18" s="4"/>
    </row>
    <row r="19" spans="1:9" ht="140.25">
      <c r="A19" s="292"/>
      <c r="B19" s="4"/>
      <c r="C19" s="34" t="s">
        <v>137</v>
      </c>
      <c r="D19" s="35" t="s">
        <v>138</v>
      </c>
      <c r="E19" s="35" t="s">
        <v>323</v>
      </c>
      <c r="F19" s="18"/>
      <c r="G19" s="4"/>
      <c r="H19" s="4"/>
      <c r="I19" s="4"/>
    </row>
    <row r="20" spans="1:9" ht="12.75">
      <c r="A20" s="292"/>
      <c r="B20" s="4"/>
      <c r="C20" s="74" t="s">
        <v>139</v>
      </c>
      <c r="D20" s="75" t="s">
        <v>140</v>
      </c>
      <c r="E20" s="75" t="s">
        <v>140</v>
      </c>
      <c r="F20" s="18"/>
      <c r="G20" s="4"/>
      <c r="H20" s="4"/>
      <c r="I20" s="4"/>
    </row>
    <row r="21" spans="1:9" ht="14.25">
      <c r="A21" s="292"/>
      <c r="B21" s="4"/>
      <c r="C21" s="8"/>
      <c r="D21" s="4"/>
      <c r="E21" s="4"/>
      <c r="F21" s="4"/>
      <c r="G21" s="4"/>
      <c r="H21" s="4"/>
      <c r="I21" s="4"/>
    </row>
    <row r="22" spans="1:9" ht="76.5">
      <c r="A22" s="292"/>
      <c r="B22" s="7"/>
      <c r="C22" s="49" t="s">
        <v>108</v>
      </c>
      <c r="D22" s="19"/>
      <c r="E22" s="24" t="s">
        <v>141</v>
      </c>
      <c r="F22" s="75" t="s">
        <v>156</v>
      </c>
      <c r="G22" s="4"/>
      <c r="H22" s="4"/>
      <c r="I22" s="4"/>
    </row>
    <row r="23" spans="1:9" ht="12.75">
      <c r="A23" s="292"/>
      <c r="B23" s="4"/>
      <c r="C23" s="4"/>
      <c r="D23" s="4"/>
      <c r="E23" s="4"/>
      <c r="F23" s="75"/>
      <c r="G23" s="4"/>
      <c r="H23" s="4"/>
      <c r="I23" s="4"/>
    </row>
    <row r="24" spans="1:9" ht="28.5" customHeight="1">
      <c r="A24" s="293"/>
      <c r="B24" s="7"/>
      <c r="C24" s="69" t="s">
        <v>235</v>
      </c>
      <c r="D24" s="85"/>
      <c r="E24" s="24" t="s">
        <v>239</v>
      </c>
      <c r="F24" s="134"/>
      <c r="G24" s="4"/>
      <c r="H24" s="4"/>
      <c r="I24" s="4"/>
    </row>
    <row r="25" spans="1:9" ht="14.25">
      <c r="A25" s="4"/>
      <c r="B25" s="4"/>
      <c r="C25" s="8"/>
      <c r="D25" s="4"/>
      <c r="E25" s="4"/>
      <c r="F25" s="4"/>
      <c r="G25" s="4"/>
      <c r="H25" s="4"/>
      <c r="I25" s="4"/>
    </row>
    <row r="26" spans="1:9" ht="14.25">
      <c r="A26" s="301" t="s">
        <v>109</v>
      </c>
      <c r="B26" s="301"/>
      <c r="C26" s="301"/>
      <c r="D26" s="4"/>
      <c r="E26" s="4"/>
      <c r="F26" s="4"/>
      <c r="G26" s="4"/>
      <c r="H26" s="4"/>
      <c r="I26" s="4"/>
    </row>
    <row r="27" spans="1:9" ht="14.25">
      <c r="A27" s="4"/>
      <c r="B27" s="4"/>
      <c r="C27" s="8"/>
      <c r="D27" s="4"/>
      <c r="E27" s="4"/>
      <c r="F27" s="4"/>
      <c r="G27" s="4"/>
      <c r="H27" s="4"/>
      <c r="I27" s="4"/>
    </row>
    <row r="28" spans="1:9" ht="14.25">
      <c r="A28" s="4"/>
      <c r="B28" s="4"/>
      <c r="C28" s="300" t="s">
        <v>110</v>
      </c>
      <c r="D28" s="294"/>
      <c r="E28" s="18"/>
      <c r="G28" s="4"/>
      <c r="H28" s="4"/>
      <c r="I28" s="4"/>
    </row>
    <row r="29" spans="1:9" ht="12.75">
      <c r="A29" s="4"/>
      <c r="B29" s="4"/>
      <c r="C29" s="163" t="s">
        <v>142</v>
      </c>
      <c r="D29" s="163" t="s">
        <v>143</v>
      </c>
      <c r="E29" s="76"/>
      <c r="F29" s="4"/>
      <c r="G29" s="4"/>
      <c r="H29" s="4"/>
      <c r="I29" s="4"/>
    </row>
    <row r="30" spans="1:9" ht="51">
      <c r="A30" s="4"/>
      <c r="B30" s="4"/>
      <c r="C30" s="35" t="s">
        <v>324</v>
      </c>
      <c r="D30" s="35" t="s">
        <v>325</v>
      </c>
      <c r="E30" s="33"/>
      <c r="F30" s="4"/>
      <c r="G30" s="4"/>
      <c r="H30" s="4"/>
      <c r="I30" s="4"/>
    </row>
    <row r="31" spans="1:9" ht="12.75">
      <c r="A31" s="4"/>
      <c r="B31" s="4"/>
      <c r="C31" s="77" t="s">
        <v>69</v>
      </c>
      <c r="D31" s="77" t="s">
        <v>70</v>
      </c>
      <c r="E31" s="78"/>
      <c r="F31" s="4"/>
      <c r="G31" s="4"/>
      <c r="H31" s="4"/>
      <c r="I31" s="4"/>
    </row>
    <row r="32" spans="1:9" ht="14.25">
      <c r="A32" s="4"/>
      <c r="B32" s="4"/>
      <c r="C32" s="8"/>
      <c r="D32" s="4"/>
      <c r="E32" s="4"/>
      <c r="F32" s="4"/>
      <c r="G32" s="4"/>
      <c r="H32" s="4"/>
      <c r="I32" s="4"/>
    </row>
    <row r="33" spans="1:9" ht="15.75">
      <c r="A33" s="4"/>
      <c r="B33" s="79" t="s">
        <v>274</v>
      </c>
      <c r="C33" s="300" t="s">
        <v>111</v>
      </c>
      <c r="D33" s="300"/>
      <c r="E33" s="300"/>
      <c r="F33" s="300"/>
      <c r="G33" s="4"/>
      <c r="H33" s="4"/>
      <c r="I33" s="4"/>
    </row>
    <row r="34" spans="1:9" ht="25.5">
      <c r="A34" s="4"/>
      <c r="B34" s="4"/>
      <c r="C34" s="163" t="s">
        <v>144</v>
      </c>
      <c r="D34" s="170" t="s">
        <v>145</v>
      </c>
      <c r="E34" s="163" t="s">
        <v>146</v>
      </c>
      <c r="F34" s="163" t="s">
        <v>147</v>
      </c>
      <c r="G34" s="4"/>
      <c r="H34" s="4"/>
      <c r="I34" s="4"/>
    </row>
    <row r="35" spans="1:9" ht="25.5">
      <c r="A35" s="4"/>
      <c r="B35" s="4"/>
      <c r="C35" s="35"/>
      <c r="D35" s="35"/>
      <c r="E35" s="35" t="s">
        <v>241</v>
      </c>
      <c r="F35" s="35"/>
      <c r="G35" s="4"/>
      <c r="H35" s="4"/>
      <c r="I35" s="4"/>
    </row>
    <row r="36" spans="1:9" ht="12.75">
      <c r="A36" s="4"/>
      <c r="B36" s="4"/>
      <c r="C36" s="51" t="s">
        <v>69</v>
      </c>
      <c r="D36" s="51" t="s">
        <v>148</v>
      </c>
      <c r="E36" s="77" t="s">
        <v>15</v>
      </c>
      <c r="F36" s="77" t="s">
        <v>149</v>
      </c>
      <c r="G36" s="4"/>
      <c r="H36" s="4"/>
      <c r="I36" s="4"/>
    </row>
    <row r="37" spans="1:9" ht="12.75">
      <c r="A37" s="4"/>
      <c r="B37" s="4"/>
      <c r="C37" s="22"/>
      <c r="D37" s="22"/>
      <c r="E37" s="22"/>
      <c r="G37" s="4"/>
      <c r="H37" s="4"/>
      <c r="I37" s="4"/>
    </row>
    <row r="38" spans="1:9" ht="31.5">
      <c r="A38" s="4"/>
      <c r="B38" s="79"/>
      <c r="C38" s="64" t="s">
        <v>150</v>
      </c>
      <c r="D38" s="64" t="s">
        <v>151</v>
      </c>
      <c r="E38" s="64" t="s">
        <v>152</v>
      </c>
      <c r="F38" s="64" t="s">
        <v>153</v>
      </c>
      <c r="G38" s="64" t="s">
        <v>154</v>
      </c>
      <c r="H38" s="64" t="s">
        <v>155</v>
      </c>
      <c r="I38" s="5"/>
    </row>
    <row r="39" spans="1:9" ht="38.25">
      <c r="A39" s="4"/>
      <c r="B39" s="4"/>
      <c r="C39" s="35" t="s">
        <v>246</v>
      </c>
      <c r="D39" s="35" t="s">
        <v>326</v>
      </c>
      <c r="E39" s="35" t="s">
        <v>246</v>
      </c>
      <c r="F39" s="35" t="s">
        <v>327</v>
      </c>
      <c r="G39" s="35" t="s">
        <v>246</v>
      </c>
      <c r="H39" s="35" t="s">
        <v>328</v>
      </c>
      <c r="I39" s="5"/>
    </row>
    <row r="40" spans="1:9" s="23" customFormat="1" ht="12.75">
      <c r="A40" s="13"/>
      <c r="B40" s="13"/>
      <c r="C40" s="77" t="s">
        <v>149</v>
      </c>
      <c r="D40" s="74" t="s">
        <v>156</v>
      </c>
      <c r="E40" s="77" t="s">
        <v>149</v>
      </c>
      <c r="F40" s="74" t="s">
        <v>156</v>
      </c>
      <c r="G40" s="77" t="s">
        <v>149</v>
      </c>
      <c r="H40" s="74" t="s">
        <v>156</v>
      </c>
      <c r="I40" s="15"/>
    </row>
    <row r="41" spans="1:9" ht="14.25">
      <c r="A41" s="4"/>
      <c r="B41" s="4"/>
      <c r="C41" s="8"/>
      <c r="D41" s="4"/>
      <c r="E41" s="4"/>
      <c r="F41" s="4"/>
      <c r="G41" s="4"/>
      <c r="H41" s="4"/>
      <c r="I41" s="4"/>
    </row>
    <row r="42" spans="1:9" ht="14.25">
      <c r="A42" s="4"/>
      <c r="B42" s="4"/>
      <c r="C42" s="300" t="s">
        <v>112</v>
      </c>
      <c r="D42" s="300"/>
      <c r="E42" s="4"/>
      <c r="F42" s="4"/>
      <c r="G42" s="4"/>
      <c r="H42" s="4"/>
      <c r="I42" s="4"/>
    </row>
    <row r="43" spans="1:9" ht="25.5">
      <c r="A43" s="4"/>
      <c r="B43" s="4"/>
      <c r="C43" s="163" t="s">
        <v>144</v>
      </c>
      <c r="D43" s="170" t="s">
        <v>157</v>
      </c>
      <c r="E43" s="4"/>
      <c r="F43" s="4"/>
      <c r="G43" s="4"/>
      <c r="H43" s="4"/>
      <c r="I43" s="4"/>
    </row>
    <row r="44" spans="1:9" ht="12.75">
      <c r="A44" s="4"/>
      <c r="B44" s="4"/>
      <c r="C44" s="80" t="str">
        <f>C36</f>
        <v>HU1000</v>
      </c>
      <c r="D44" s="80" t="s">
        <v>156</v>
      </c>
      <c r="E44" s="4"/>
      <c r="F44" s="4"/>
      <c r="G44" s="4"/>
      <c r="H44" s="4"/>
      <c r="I44" s="4"/>
    </row>
    <row r="45" spans="1:9" ht="12.75">
      <c r="A45" s="4"/>
      <c r="B45" s="4"/>
      <c r="C45" s="81"/>
      <c r="D45" s="4"/>
      <c r="E45" s="4"/>
      <c r="F45" s="4"/>
      <c r="G45" s="4"/>
      <c r="H45" s="4"/>
      <c r="I45" s="4"/>
    </row>
    <row r="46" spans="1:9" ht="14.25">
      <c r="A46" s="4"/>
      <c r="B46" s="4"/>
      <c r="C46" s="294" t="s">
        <v>158</v>
      </c>
      <c r="D46" s="295"/>
      <c r="E46" s="295"/>
      <c r="F46" s="295"/>
      <c r="G46" s="295"/>
      <c r="H46" s="299"/>
      <c r="I46" s="4"/>
    </row>
    <row r="47" spans="1:9" ht="25.5">
      <c r="A47" s="4"/>
      <c r="B47" s="4"/>
      <c r="C47" s="163" t="s">
        <v>159</v>
      </c>
      <c r="D47" s="163" t="s">
        <v>145</v>
      </c>
      <c r="E47" s="163" t="s">
        <v>160</v>
      </c>
      <c r="F47" s="163" t="s">
        <v>161</v>
      </c>
      <c r="G47" s="163" t="s">
        <v>162</v>
      </c>
      <c r="H47" s="163" t="s">
        <v>163</v>
      </c>
      <c r="I47" s="4"/>
    </row>
    <row r="48" spans="1:9" s="37" customFormat="1" ht="63.75">
      <c r="A48" s="36"/>
      <c r="B48" s="36"/>
      <c r="C48" s="35" t="s">
        <v>329</v>
      </c>
      <c r="D48" s="35"/>
      <c r="E48" s="35" t="s">
        <v>330</v>
      </c>
      <c r="F48" s="35" t="s">
        <v>331</v>
      </c>
      <c r="G48" s="35" t="s">
        <v>332</v>
      </c>
      <c r="H48" s="35" t="s">
        <v>333</v>
      </c>
      <c r="I48" s="36"/>
    </row>
    <row r="49" spans="1:9" ht="353.25" customHeight="1">
      <c r="A49" s="4"/>
      <c r="B49" s="4"/>
      <c r="C49" s="51" t="s">
        <v>69</v>
      </c>
      <c r="D49" s="51" t="s">
        <v>148</v>
      </c>
      <c r="E49" s="165" t="s">
        <v>416</v>
      </c>
      <c r="F49" s="51" t="s">
        <v>353</v>
      </c>
      <c r="G49" s="51" t="s">
        <v>16</v>
      </c>
      <c r="H49" s="51" t="s">
        <v>36</v>
      </c>
      <c r="I49" s="4"/>
    </row>
    <row r="50" spans="1:9" ht="12.75">
      <c r="A50" s="4"/>
      <c r="B50" s="4"/>
      <c r="C50" s="136"/>
      <c r="D50" s="136"/>
      <c r="E50" s="137"/>
      <c r="F50" s="136"/>
      <c r="G50" s="136"/>
      <c r="H50" s="135"/>
      <c r="I50" s="4"/>
    </row>
    <row r="51" spans="1:9" ht="38.25">
      <c r="A51" s="4"/>
      <c r="B51" s="4"/>
      <c r="C51" s="171" t="s">
        <v>164</v>
      </c>
      <c r="D51" s="171" t="s">
        <v>334</v>
      </c>
      <c r="E51" s="171" t="s">
        <v>165</v>
      </c>
      <c r="F51" s="171" t="s">
        <v>166</v>
      </c>
      <c r="G51" s="171" t="s">
        <v>167</v>
      </c>
      <c r="H51" s="12"/>
      <c r="I51" s="4"/>
    </row>
    <row r="52" spans="1:9" s="37" customFormat="1" ht="114.75">
      <c r="A52" s="36"/>
      <c r="B52" s="36"/>
      <c r="C52" s="35" t="s">
        <v>78</v>
      </c>
      <c r="D52" s="35" t="s">
        <v>79</v>
      </c>
      <c r="E52" s="35" t="s">
        <v>80</v>
      </c>
      <c r="F52" s="35" t="s">
        <v>81</v>
      </c>
      <c r="G52" s="35" t="s">
        <v>118</v>
      </c>
      <c r="H52" s="38"/>
      <c r="I52" s="36"/>
    </row>
    <row r="53" spans="1:9" ht="409.5" customHeight="1">
      <c r="A53" s="4"/>
      <c r="B53" s="4"/>
      <c r="C53" s="51" t="s">
        <v>64</v>
      </c>
      <c r="D53" s="138"/>
      <c r="E53" s="51" t="s">
        <v>29</v>
      </c>
      <c r="F53" s="143"/>
      <c r="G53" s="51" t="s">
        <v>14</v>
      </c>
      <c r="H53" s="12"/>
      <c r="I53" s="4"/>
    </row>
    <row r="54" spans="1:9" ht="12.75">
      <c r="A54" s="4"/>
      <c r="B54" s="4"/>
      <c r="C54" s="139"/>
      <c r="D54" s="4"/>
      <c r="E54" s="4"/>
      <c r="F54" s="4"/>
      <c r="G54" s="4"/>
      <c r="H54" s="4"/>
      <c r="I54" s="4"/>
    </row>
    <row r="55" spans="1:9" ht="15.75">
      <c r="A55" s="4"/>
      <c r="B55" s="79" t="s">
        <v>274</v>
      </c>
      <c r="C55" s="294" t="s">
        <v>113</v>
      </c>
      <c r="D55" s="295"/>
      <c r="E55" s="295"/>
      <c r="F55" s="295"/>
      <c r="G55" s="299"/>
      <c r="H55" s="21"/>
      <c r="I55" s="20"/>
    </row>
    <row r="56" spans="1:9" ht="25.5">
      <c r="A56" s="10"/>
      <c r="B56" s="10"/>
      <c r="C56" s="163" t="s">
        <v>168</v>
      </c>
      <c r="D56" s="163" t="s">
        <v>146</v>
      </c>
      <c r="E56" s="163" t="s">
        <v>169</v>
      </c>
      <c r="F56" s="163" t="s">
        <v>170</v>
      </c>
      <c r="G56" s="163" t="s">
        <v>171</v>
      </c>
      <c r="H56" s="3"/>
      <c r="I56" s="20"/>
    </row>
    <row r="57" spans="1:9" s="37" customFormat="1" ht="38.25">
      <c r="A57" s="39"/>
      <c r="B57" s="39"/>
      <c r="C57" s="35"/>
      <c r="D57" s="35" t="s">
        <v>241</v>
      </c>
      <c r="E57" s="35" t="s">
        <v>246</v>
      </c>
      <c r="F57" s="35" t="s">
        <v>82</v>
      </c>
      <c r="G57" s="35" t="s">
        <v>250</v>
      </c>
      <c r="H57" s="40"/>
      <c r="I57" s="41"/>
    </row>
    <row r="58" spans="1:9" ht="12.75">
      <c r="A58" s="263"/>
      <c r="B58" s="263"/>
      <c r="C58" s="281"/>
      <c r="D58" s="77" t="s">
        <v>15</v>
      </c>
      <c r="E58" s="82" t="s">
        <v>149</v>
      </c>
      <c r="F58" s="82" t="s">
        <v>149</v>
      </c>
      <c r="G58" s="77">
        <v>9999</v>
      </c>
      <c r="H58" s="3"/>
      <c r="I58" s="20"/>
    </row>
    <row r="59" spans="1:9" ht="12.75">
      <c r="A59" s="10"/>
      <c r="B59" s="10"/>
      <c r="C59" s="44"/>
      <c r="D59" s="44"/>
      <c r="E59" s="83"/>
      <c r="F59" s="44"/>
      <c r="G59" s="32"/>
      <c r="H59" s="3"/>
      <c r="I59" s="20"/>
    </row>
    <row r="60" spans="1:9" ht="25.5">
      <c r="A60" s="4"/>
      <c r="B60" s="4"/>
      <c r="C60" s="171" t="s">
        <v>172</v>
      </c>
      <c r="D60" s="171" t="s">
        <v>173</v>
      </c>
      <c r="E60" s="171" t="s">
        <v>174</v>
      </c>
      <c r="F60" s="171" t="s">
        <v>175</v>
      </c>
      <c r="G60" s="13"/>
      <c r="H60" s="4"/>
      <c r="I60" s="20"/>
    </row>
    <row r="61" spans="1:9" s="37" customFormat="1" ht="51">
      <c r="A61" s="36"/>
      <c r="B61" s="36"/>
      <c r="C61" s="35" t="s">
        <v>83</v>
      </c>
      <c r="D61" s="35" t="s">
        <v>251</v>
      </c>
      <c r="E61" s="35" t="s">
        <v>84</v>
      </c>
      <c r="F61" s="35" t="s">
        <v>85</v>
      </c>
      <c r="G61" s="42"/>
      <c r="H61" s="36"/>
      <c r="I61" s="41"/>
    </row>
    <row r="62" spans="1:9" ht="311.25" customHeight="1">
      <c r="A62" s="4"/>
      <c r="B62" s="4"/>
      <c r="C62" s="77">
        <v>9999</v>
      </c>
      <c r="D62" s="77" t="s">
        <v>368</v>
      </c>
      <c r="E62" s="77"/>
      <c r="F62" s="51" t="s">
        <v>13</v>
      </c>
      <c r="G62" s="84"/>
      <c r="H62" s="4"/>
      <c r="I62" s="20"/>
    </row>
    <row r="63" spans="1:9" ht="12.75">
      <c r="A63" s="4"/>
      <c r="B63" s="4"/>
      <c r="C63" s="77"/>
      <c r="D63" s="77"/>
      <c r="E63" s="77"/>
      <c r="F63" s="142"/>
      <c r="G63" s="84"/>
      <c r="H63" s="4"/>
      <c r="I63" s="20"/>
    </row>
    <row r="64" spans="1:9" ht="12.75">
      <c r="A64" s="4"/>
      <c r="B64" s="4"/>
      <c r="C64" s="4"/>
      <c r="D64" s="4"/>
      <c r="E64" s="4"/>
      <c r="F64" s="4"/>
      <c r="G64" s="4"/>
      <c r="H64" s="4"/>
      <c r="I64" s="20" t="s">
        <v>238</v>
      </c>
    </row>
    <row r="65" spans="1:9" ht="14.25">
      <c r="A65" s="4"/>
      <c r="B65" s="4"/>
      <c r="C65" s="300" t="s">
        <v>114</v>
      </c>
      <c r="D65" s="300"/>
      <c r="E65" s="300"/>
      <c r="F65" s="4"/>
      <c r="G65" s="4"/>
      <c r="H65" s="4"/>
      <c r="I65" s="4"/>
    </row>
    <row r="66" spans="1:9" ht="25.5">
      <c r="A66" s="4"/>
      <c r="B66" s="4"/>
      <c r="C66" s="163" t="s">
        <v>168</v>
      </c>
      <c r="D66" s="163" t="s">
        <v>176</v>
      </c>
      <c r="E66" s="163" t="s">
        <v>177</v>
      </c>
      <c r="F66" s="4"/>
      <c r="G66" s="4"/>
      <c r="H66" s="4"/>
      <c r="I66" s="4"/>
    </row>
    <row r="67" spans="1:9" s="37" customFormat="1" ht="38.25">
      <c r="A67" s="36"/>
      <c r="B67" s="36"/>
      <c r="C67" s="35"/>
      <c r="D67" s="35" t="s">
        <v>247</v>
      </c>
      <c r="E67" s="35" t="s">
        <v>248</v>
      </c>
      <c r="F67" s="36"/>
      <c r="G67" s="36"/>
      <c r="H67" s="36"/>
      <c r="I67" s="36"/>
    </row>
    <row r="68" spans="1:9" ht="12.75">
      <c r="A68" s="4"/>
      <c r="B68" s="4"/>
      <c r="C68" s="52"/>
      <c r="D68" s="52">
        <v>0</v>
      </c>
      <c r="E68" s="75" t="s">
        <v>156</v>
      </c>
      <c r="F68" s="4"/>
      <c r="G68" s="4"/>
      <c r="H68" s="4"/>
      <c r="I68" s="4"/>
    </row>
    <row r="69" spans="1:9" ht="12.75">
      <c r="A69" s="4"/>
      <c r="B69" s="4"/>
      <c r="C69" s="14"/>
      <c r="D69" s="13"/>
      <c r="E69" s="14"/>
      <c r="F69" s="4"/>
      <c r="G69" s="4"/>
      <c r="H69" s="4"/>
      <c r="I69" s="4"/>
    </row>
    <row r="70" spans="1:9" ht="14.25">
      <c r="A70" s="4"/>
      <c r="B70" s="4"/>
      <c r="C70" s="300" t="s">
        <v>115</v>
      </c>
      <c r="D70" s="300"/>
      <c r="E70" s="300"/>
      <c r="F70" s="300"/>
      <c r="G70" s="300"/>
      <c r="H70" s="4"/>
      <c r="I70" s="4"/>
    </row>
    <row r="71" spans="1:9" ht="25.5">
      <c r="A71" s="4"/>
      <c r="B71" s="4"/>
      <c r="C71" s="170" t="s">
        <v>145</v>
      </c>
      <c r="D71" s="163" t="s">
        <v>179</v>
      </c>
      <c r="E71" s="163" t="s">
        <v>180</v>
      </c>
      <c r="F71" s="163" t="s">
        <v>181</v>
      </c>
      <c r="G71" s="172" t="s">
        <v>182</v>
      </c>
      <c r="H71" s="173" t="s">
        <v>183</v>
      </c>
      <c r="I71" s="4"/>
    </row>
    <row r="72" spans="1:9" s="37" customFormat="1" ht="127.5">
      <c r="A72" s="36"/>
      <c r="B72" s="36"/>
      <c r="C72" s="35"/>
      <c r="D72" s="35" t="s">
        <v>86</v>
      </c>
      <c r="E72" s="35" t="s">
        <v>240</v>
      </c>
      <c r="F72" s="35" t="s">
        <v>184</v>
      </c>
      <c r="G72" s="35" t="s">
        <v>87</v>
      </c>
      <c r="H72" s="35"/>
      <c r="I72" s="4"/>
    </row>
    <row r="73" spans="1:9" ht="12.75">
      <c r="A73" s="4"/>
      <c r="B73" s="4"/>
      <c r="C73" s="24"/>
      <c r="D73" s="52" t="s">
        <v>69</v>
      </c>
      <c r="E73" s="52" t="s">
        <v>431</v>
      </c>
      <c r="F73" s="75" t="s">
        <v>437</v>
      </c>
      <c r="G73" s="52">
        <v>9999</v>
      </c>
      <c r="H73" s="75" t="s">
        <v>74</v>
      </c>
      <c r="I73" s="85"/>
    </row>
    <row r="74" spans="1:9" ht="12.75">
      <c r="A74" s="4"/>
      <c r="B74" s="4"/>
      <c r="C74" s="4"/>
      <c r="D74" s="4"/>
      <c r="E74" s="4"/>
      <c r="F74" s="4"/>
      <c r="G74" s="4"/>
      <c r="H74" s="4"/>
      <c r="I74" s="4"/>
    </row>
    <row r="75" spans="1:9" ht="14.25">
      <c r="A75" s="4"/>
      <c r="B75" s="4"/>
      <c r="C75" s="294" t="s">
        <v>116</v>
      </c>
      <c r="D75" s="295"/>
      <c r="E75" s="295"/>
      <c r="F75" s="295"/>
      <c r="G75" s="295"/>
      <c r="H75" s="299"/>
      <c r="I75" s="4"/>
    </row>
    <row r="76" spans="1:9" ht="25.5">
      <c r="A76" s="4"/>
      <c r="B76" s="13"/>
      <c r="C76" s="163" t="s">
        <v>185</v>
      </c>
      <c r="D76" s="163" t="s">
        <v>186</v>
      </c>
      <c r="E76" s="163" t="s">
        <v>187</v>
      </c>
      <c r="F76" s="163" t="s">
        <v>188</v>
      </c>
      <c r="G76" s="163" t="s">
        <v>189</v>
      </c>
      <c r="H76" s="163" t="s">
        <v>190</v>
      </c>
      <c r="I76" s="12"/>
    </row>
    <row r="77" spans="1:9" s="37" customFormat="1" ht="114.75">
      <c r="A77" s="36"/>
      <c r="B77" s="42"/>
      <c r="C77" s="35" t="s">
        <v>86</v>
      </c>
      <c r="D77" s="35" t="s">
        <v>241</v>
      </c>
      <c r="E77" s="35" t="s">
        <v>242</v>
      </c>
      <c r="F77" s="35" t="s">
        <v>191</v>
      </c>
      <c r="G77" s="35" t="s">
        <v>88</v>
      </c>
      <c r="H77" s="35" t="s">
        <v>243</v>
      </c>
      <c r="I77" s="38"/>
    </row>
    <row r="78" spans="1:9" ht="12.75">
      <c r="A78" s="4"/>
      <c r="B78" s="13"/>
      <c r="C78" s="52" t="s">
        <v>69</v>
      </c>
      <c r="D78" s="77" t="s">
        <v>15</v>
      </c>
      <c r="E78" s="53" t="s">
        <v>398</v>
      </c>
      <c r="F78" s="86" t="s">
        <v>361</v>
      </c>
      <c r="G78" s="53" t="s">
        <v>395</v>
      </c>
      <c r="H78" s="53">
        <v>4</v>
      </c>
      <c r="I78" s="12"/>
    </row>
    <row r="79" spans="1:9" ht="12.75">
      <c r="A79" s="4"/>
      <c r="B79" s="13"/>
      <c r="C79" s="44"/>
      <c r="D79" s="44"/>
      <c r="E79" s="44"/>
      <c r="F79" s="44"/>
      <c r="G79" s="44"/>
      <c r="H79" s="44"/>
      <c r="I79" s="12"/>
    </row>
    <row r="80" spans="1:9" ht="25.5">
      <c r="A80" s="4"/>
      <c r="B80" s="13"/>
      <c r="C80" s="68" t="s">
        <v>194</v>
      </c>
      <c r="D80" s="68" t="s">
        <v>195</v>
      </c>
      <c r="E80" s="68" t="s">
        <v>196</v>
      </c>
      <c r="F80" s="68" t="s">
        <v>197</v>
      </c>
      <c r="G80" s="68" t="s">
        <v>198</v>
      </c>
      <c r="H80" s="171" t="s">
        <v>199</v>
      </c>
      <c r="I80" s="87" t="s">
        <v>236</v>
      </c>
    </row>
    <row r="81" spans="1:9" s="37" customFormat="1" ht="89.25">
      <c r="A81" s="36"/>
      <c r="B81" s="36"/>
      <c r="C81" s="35" t="s">
        <v>244</v>
      </c>
      <c r="D81" s="35" t="s">
        <v>245</v>
      </c>
      <c r="E81" s="35" t="s">
        <v>249</v>
      </c>
      <c r="F81" s="35" t="s">
        <v>117</v>
      </c>
      <c r="G81" s="35"/>
      <c r="H81" s="35" t="s">
        <v>89</v>
      </c>
      <c r="I81" s="35" t="s">
        <v>90</v>
      </c>
    </row>
    <row r="82" spans="1:9" ht="318.75" customHeight="1">
      <c r="A82" s="4"/>
      <c r="B82" s="13"/>
      <c r="C82" s="77"/>
      <c r="D82" s="52"/>
      <c r="E82" s="52">
        <v>9999</v>
      </c>
      <c r="F82" s="52">
        <v>9999</v>
      </c>
      <c r="G82" s="51" t="s">
        <v>410</v>
      </c>
      <c r="H82" s="51" t="s">
        <v>77</v>
      </c>
      <c r="I82" s="74" t="s">
        <v>156</v>
      </c>
    </row>
    <row r="83" spans="1:9" ht="12.75">
      <c r="A83" s="4"/>
      <c r="B83" s="4"/>
      <c r="C83" s="4"/>
      <c r="D83" s="4"/>
      <c r="E83" s="4"/>
      <c r="F83" s="4"/>
      <c r="G83" s="4"/>
      <c r="H83" s="145"/>
      <c r="I83" s="4"/>
    </row>
    <row r="84" spans="1:9" ht="14.25">
      <c r="A84" s="4"/>
      <c r="B84" s="4"/>
      <c r="C84" s="300" t="s">
        <v>200</v>
      </c>
      <c r="D84" s="300"/>
      <c r="E84" s="4"/>
      <c r="F84" s="4"/>
      <c r="G84" s="4"/>
      <c r="H84" s="4"/>
      <c r="I84" s="4"/>
    </row>
    <row r="85" spans="1:9" ht="25.5">
      <c r="A85" s="4"/>
      <c r="B85" s="4"/>
      <c r="C85" s="163" t="s">
        <v>179</v>
      </c>
      <c r="D85" s="162" t="s">
        <v>183</v>
      </c>
      <c r="E85" s="4"/>
      <c r="F85" s="4"/>
      <c r="G85" s="4"/>
      <c r="H85" s="4"/>
      <c r="I85" s="4"/>
    </row>
    <row r="86" spans="1:9" s="37" customFormat="1" ht="102">
      <c r="A86" s="36"/>
      <c r="B86" s="36"/>
      <c r="C86" s="35" t="s">
        <v>86</v>
      </c>
      <c r="D86" s="35" t="s">
        <v>91</v>
      </c>
      <c r="E86" s="36"/>
      <c r="F86" s="36"/>
      <c r="G86" s="36"/>
      <c r="H86" s="36"/>
      <c r="I86" s="36"/>
    </row>
    <row r="87" spans="1:9" ht="12.75">
      <c r="A87" s="4"/>
      <c r="B87" s="4"/>
      <c r="C87" s="52" t="s">
        <v>69</v>
      </c>
      <c r="D87" s="52" t="s">
        <v>74</v>
      </c>
      <c r="E87" s="4"/>
      <c r="F87" s="4"/>
      <c r="G87" s="4"/>
      <c r="H87" s="4"/>
      <c r="I87" s="4"/>
    </row>
    <row r="88" spans="1:9" ht="12.75">
      <c r="A88" s="4"/>
      <c r="B88" s="4"/>
      <c r="C88" s="4"/>
      <c r="D88" s="4"/>
      <c r="E88" s="4"/>
      <c r="F88" s="4"/>
      <c r="G88" s="4"/>
      <c r="H88" s="4"/>
      <c r="I88" s="4"/>
    </row>
    <row r="89" spans="1:9" ht="33" customHeight="1">
      <c r="A89" s="4"/>
      <c r="B89" s="4"/>
      <c r="C89" s="304" t="s">
        <v>202</v>
      </c>
      <c r="D89" s="300"/>
      <c r="E89" s="4"/>
      <c r="F89" s="4"/>
      <c r="G89" s="4"/>
      <c r="H89" s="4"/>
      <c r="I89" s="4"/>
    </row>
    <row r="90" spans="1:9" ht="25.5">
      <c r="A90" s="4"/>
      <c r="B90" s="4"/>
      <c r="C90" s="163" t="s">
        <v>186</v>
      </c>
      <c r="D90" s="163" t="s">
        <v>179</v>
      </c>
      <c r="E90" s="4"/>
      <c r="F90" s="4"/>
      <c r="G90" s="4"/>
      <c r="H90" s="4"/>
      <c r="I90" s="4"/>
    </row>
    <row r="91" spans="1:9" s="37" customFormat="1" ht="114.75">
      <c r="A91" s="36"/>
      <c r="B91" s="36"/>
      <c r="C91" s="35" t="s">
        <v>241</v>
      </c>
      <c r="D91" s="35" t="s">
        <v>86</v>
      </c>
      <c r="E91" s="36"/>
      <c r="F91" s="36"/>
      <c r="G91" s="36"/>
      <c r="H91" s="36"/>
      <c r="I91" s="36"/>
    </row>
    <row r="92" spans="3:4" ht="12.75">
      <c r="C92" s="77" t="s">
        <v>15</v>
      </c>
      <c r="D92" s="52" t="s">
        <v>69</v>
      </c>
    </row>
    <row r="96" ht="15.75">
      <c r="C96" s="88" t="s">
        <v>274</v>
      </c>
    </row>
    <row r="97" spans="3:8" ht="14.25">
      <c r="C97" s="305" t="s">
        <v>111</v>
      </c>
      <c r="D97" s="306"/>
      <c r="E97" s="306"/>
      <c r="F97" s="306"/>
      <c r="G97" s="307"/>
      <c r="H97" s="50" t="s">
        <v>119</v>
      </c>
    </row>
    <row r="98" spans="3:8" ht="18" thickBot="1">
      <c r="C98" s="308"/>
      <c r="D98" s="309"/>
      <c r="E98" s="309"/>
      <c r="F98" s="309"/>
      <c r="G98" s="277"/>
      <c r="H98" s="89" t="s">
        <v>349</v>
      </c>
    </row>
    <row r="99" spans="3:8" ht="16.5" thickTop="1">
      <c r="C99" s="261" t="s">
        <v>101</v>
      </c>
      <c r="D99" s="311" t="s">
        <v>252</v>
      </c>
      <c r="E99" s="311"/>
      <c r="F99" s="311" t="s">
        <v>275</v>
      </c>
      <c r="G99" s="312"/>
      <c r="H99" s="90" t="s">
        <v>139</v>
      </c>
    </row>
    <row r="100" spans="3:8" ht="15.75">
      <c r="C100" s="262"/>
      <c r="D100" s="302" t="s">
        <v>253</v>
      </c>
      <c r="E100" s="302"/>
      <c r="F100" s="302" t="s">
        <v>204</v>
      </c>
      <c r="G100" s="303"/>
      <c r="H100" s="91"/>
    </row>
    <row r="101" spans="3:8" ht="15.75">
      <c r="C101" s="262"/>
      <c r="D101" s="302" t="s">
        <v>254</v>
      </c>
      <c r="E101" s="302"/>
      <c r="F101" s="302" t="s">
        <v>276</v>
      </c>
      <c r="G101" s="303"/>
      <c r="H101" s="91"/>
    </row>
    <row r="102" spans="3:8" ht="15.75">
      <c r="C102" s="262"/>
      <c r="D102" s="302" t="s">
        <v>255</v>
      </c>
      <c r="E102" s="302"/>
      <c r="F102" s="302" t="s">
        <v>277</v>
      </c>
      <c r="G102" s="303"/>
      <c r="H102" s="91"/>
    </row>
    <row r="103" spans="3:8" ht="15.75">
      <c r="C103" s="262"/>
      <c r="D103" s="302" t="s">
        <v>256</v>
      </c>
      <c r="E103" s="302"/>
      <c r="F103" s="302" t="s">
        <v>278</v>
      </c>
      <c r="G103" s="303"/>
      <c r="H103" s="91"/>
    </row>
    <row r="104" spans="3:8" ht="15.75">
      <c r="C104" s="262"/>
      <c r="D104" s="302" t="s">
        <v>257</v>
      </c>
      <c r="E104" s="302"/>
      <c r="F104" s="302" t="s">
        <v>279</v>
      </c>
      <c r="G104" s="303"/>
      <c r="H104" s="91"/>
    </row>
    <row r="105" spans="3:8" ht="16.5" thickBot="1">
      <c r="C105" s="310"/>
      <c r="D105" s="313" t="s">
        <v>258</v>
      </c>
      <c r="E105" s="313"/>
      <c r="F105" s="313" t="s">
        <v>280</v>
      </c>
      <c r="G105" s="314"/>
      <c r="H105" s="91"/>
    </row>
    <row r="106" spans="3:8" ht="16.5" thickTop="1">
      <c r="C106" s="315" t="s">
        <v>102</v>
      </c>
      <c r="D106" s="316" t="s">
        <v>260</v>
      </c>
      <c r="E106" s="316"/>
      <c r="F106" s="316" t="s">
        <v>283</v>
      </c>
      <c r="G106" s="317"/>
      <c r="H106" s="91" t="s">
        <v>139</v>
      </c>
    </row>
    <row r="107" spans="3:8" ht="15.75">
      <c r="C107" s="262"/>
      <c r="D107" s="302" t="s">
        <v>259</v>
      </c>
      <c r="E107" s="302"/>
      <c r="F107" s="302" t="s">
        <v>284</v>
      </c>
      <c r="G107" s="303"/>
      <c r="H107" s="91" t="s">
        <v>139</v>
      </c>
    </row>
    <row r="108" spans="3:8" ht="15.75">
      <c r="C108" s="262"/>
      <c r="D108" s="302" t="s">
        <v>261</v>
      </c>
      <c r="E108" s="302"/>
      <c r="F108" s="302" t="s">
        <v>285</v>
      </c>
      <c r="G108" s="303"/>
      <c r="H108" s="91" t="s">
        <v>139</v>
      </c>
    </row>
    <row r="109" spans="3:8" ht="15.75">
      <c r="C109" s="262"/>
      <c r="D109" s="302" t="s">
        <v>262</v>
      </c>
      <c r="E109" s="302"/>
      <c r="F109" s="302" t="s">
        <v>286</v>
      </c>
      <c r="G109" s="303"/>
      <c r="H109" s="91" t="s">
        <v>139</v>
      </c>
    </row>
    <row r="110" spans="3:8" ht="15">
      <c r="C110" s="262"/>
      <c r="D110" s="302" t="s">
        <v>257</v>
      </c>
      <c r="E110" s="302"/>
      <c r="F110" s="302" t="s">
        <v>279</v>
      </c>
      <c r="G110" s="303"/>
      <c r="H110" s="92"/>
    </row>
    <row r="111" spans="3:8" ht="16.5" thickBot="1">
      <c r="C111" s="310"/>
      <c r="D111" s="313" t="s">
        <v>263</v>
      </c>
      <c r="E111" s="313"/>
      <c r="F111" s="313" t="s">
        <v>281</v>
      </c>
      <c r="G111" s="314"/>
      <c r="H111" s="91"/>
    </row>
    <row r="112" spans="3:8" ht="16.5" thickTop="1">
      <c r="C112" s="323" t="s">
        <v>103</v>
      </c>
      <c r="D112" s="311" t="s">
        <v>264</v>
      </c>
      <c r="E112" s="311"/>
      <c r="F112" s="311" t="s">
        <v>287</v>
      </c>
      <c r="G112" s="312"/>
      <c r="H112" s="91" t="s">
        <v>139</v>
      </c>
    </row>
    <row r="113" spans="3:8" ht="15.75">
      <c r="C113" s="324"/>
      <c r="D113" s="302" t="s">
        <v>265</v>
      </c>
      <c r="E113" s="302"/>
      <c r="F113" s="302" t="s">
        <v>288</v>
      </c>
      <c r="G113" s="303"/>
      <c r="H113" s="91"/>
    </row>
    <row r="114" spans="3:8" ht="15.75">
      <c r="C114" s="324"/>
      <c r="D114" s="302" t="s">
        <v>266</v>
      </c>
      <c r="E114" s="302"/>
      <c r="F114" s="302" t="s">
        <v>205</v>
      </c>
      <c r="G114" s="303"/>
      <c r="H114" s="91"/>
    </row>
    <row r="115" spans="3:8" ht="15.75">
      <c r="C115" s="324"/>
      <c r="D115" s="302" t="s">
        <v>268</v>
      </c>
      <c r="E115" s="302"/>
      <c r="F115" s="302" t="s">
        <v>206</v>
      </c>
      <c r="G115" s="303"/>
      <c r="H115" s="91"/>
    </row>
    <row r="116" spans="3:13" ht="15.75">
      <c r="C116" s="324"/>
      <c r="D116" s="302" t="s">
        <v>267</v>
      </c>
      <c r="E116" s="302"/>
      <c r="F116" s="302" t="s">
        <v>207</v>
      </c>
      <c r="G116" s="303"/>
      <c r="H116" s="91"/>
      <c r="M116" t="s">
        <v>208</v>
      </c>
    </row>
    <row r="117" spans="3:13" ht="15.75">
      <c r="C117" s="324"/>
      <c r="D117" s="302" t="s">
        <v>269</v>
      </c>
      <c r="E117" s="302"/>
      <c r="F117" s="302" t="s">
        <v>209</v>
      </c>
      <c r="G117" s="303"/>
      <c r="H117" s="91"/>
      <c r="M117" t="s">
        <v>210</v>
      </c>
    </row>
    <row r="118" spans="3:13" ht="15.75">
      <c r="C118" s="324"/>
      <c r="D118" s="302" t="s">
        <v>270</v>
      </c>
      <c r="E118" s="302"/>
      <c r="F118" s="302" t="s">
        <v>289</v>
      </c>
      <c r="G118" s="303"/>
      <c r="H118" s="91" t="s">
        <v>139</v>
      </c>
      <c r="M118" t="s">
        <v>211</v>
      </c>
    </row>
    <row r="119" spans="3:13" ht="15.75">
      <c r="C119" s="324"/>
      <c r="D119" s="302" t="s">
        <v>271</v>
      </c>
      <c r="E119" s="302"/>
      <c r="F119" s="302" t="s">
        <v>290</v>
      </c>
      <c r="G119" s="303"/>
      <c r="H119" s="91"/>
      <c r="M119" t="s">
        <v>212</v>
      </c>
    </row>
    <row r="120" spans="3:13" ht="15.75">
      <c r="C120" s="324"/>
      <c r="D120" s="302" t="s">
        <v>272</v>
      </c>
      <c r="E120" s="302"/>
      <c r="F120" s="302" t="s">
        <v>291</v>
      </c>
      <c r="G120" s="303"/>
      <c r="H120" s="91"/>
      <c r="M120" t="s">
        <v>213</v>
      </c>
    </row>
    <row r="121" spans="3:13" ht="16.5" thickBot="1">
      <c r="C121" s="325"/>
      <c r="D121" s="313" t="s">
        <v>273</v>
      </c>
      <c r="E121" s="313"/>
      <c r="F121" s="313" t="s">
        <v>282</v>
      </c>
      <c r="G121" s="314"/>
      <c r="H121" s="93"/>
      <c r="M121" t="s">
        <v>214</v>
      </c>
    </row>
    <row r="122" spans="3:13" ht="16.5" thickTop="1">
      <c r="C122" s="94"/>
      <c r="D122" s="95"/>
      <c r="E122" s="95"/>
      <c r="F122" s="95"/>
      <c r="G122" s="95"/>
      <c r="H122" s="96"/>
      <c r="M122" t="s">
        <v>215</v>
      </c>
    </row>
    <row r="123" spans="3:15" s="97" customFormat="1" ht="24" customHeight="1">
      <c r="C123" s="318" t="s">
        <v>113</v>
      </c>
      <c r="D123" s="319"/>
      <c r="E123" s="319"/>
      <c r="F123" s="319"/>
      <c r="G123" s="320"/>
      <c r="H123" s="321" t="s">
        <v>119</v>
      </c>
      <c r="I123" s="322"/>
      <c r="J123" s="322"/>
      <c r="K123" s="322"/>
      <c r="L123" s="322"/>
      <c r="M123" s="322"/>
      <c r="N123" s="322"/>
      <c r="O123" s="322"/>
    </row>
    <row r="124" spans="3:15" ht="18.75">
      <c r="C124" s="326"/>
      <c r="D124" s="326"/>
      <c r="E124" s="326"/>
      <c r="F124" s="326"/>
      <c r="G124" s="326"/>
      <c r="H124" s="327" t="s">
        <v>349</v>
      </c>
      <c r="I124" s="328"/>
      <c r="J124" s="328"/>
      <c r="K124" s="328"/>
      <c r="L124" s="328"/>
      <c r="M124" s="328"/>
      <c r="N124" s="328"/>
      <c r="O124" s="329"/>
    </row>
    <row r="125" spans="3:15" ht="17.25">
      <c r="C125" s="326"/>
      <c r="D125" s="326"/>
      <c r="E125" s="326"/>
      <c r="F125" s="326"/>
      <c r="G125" s="326"/>
      <c r="H125" s="25" t="s">
        <v>317</v>
      </c>
      <c r="I125" s="330" t="s">
        <v>318</v>
      </c>
      <c r="J125" s="331"/>
      <c r="K125" s="331"/>
      <c r="L125" s="331"/>
      <c r="M125" s="331"/>
      <c r="N125" s="331"/>
      <c r="O125" s="332"/>
    </row>
    <row r="126" spans="3:15" ht="57" customHeight="1" thickBot="1">
      <c r="C126" s="326"/>
      <c r="D126" s="326"/>
      <c r="E126" s="326"/>
      <c r="F126" s="326"/>
      <c r="G126" s="326"/>
      <c r="H126" s="25" t="s">
        <v>216</v>
      </c>
      <c r="I126" s="45" t="s">
        <v>92</v>
      </c>
      <c r="J126" s="46" t="s">
        <v>217</v>
      </c>
      <c r="K126" s="46" t="s">
        <v>230</v>
      </c>
      <c r="L126" s="47" t="s">
        <v>218</v>
      </c>
      <c r="M126" s="47" t="s">
        <v>93</v>
      </c>
      <c r="N126" s="47" t="s">
        <v>95</v>
      </c>
      <c r="O126" s="47" t="s">
        <v>94</v>
      </c>
    </row>
    <row r="127" spans="3:15" ht="16.5" customHeight="1" thickTop="1">
      <c r="C127" s="345" t="s">
        <v>96</v>
      </c>
      <c r="D127" s="348" t="s">
        <v>97</v>
      </c>
      <c r="E127" s="349" t="s">
        <v>298</v>
      </c>
      <c r="F127" s="350"/>
      <c r="G127" s="98" t="s">
        <v>299</v>
      </c>
      <c r="H127" s="90" t="s">
        <v>139</v>
      </c>
      <c r="I127" s="99"/>
      <c r="J127" s="100"/>
      <c r="K127" s="101"/>
      <c r="L127" s="102"/>
      <c r="M127" s="103" t="s">
        <v>221</v>
      </c>
      <c r="N127" s="102" t="s">
        <v>156</v>
      </c>
      <c r="O127" s="104"/>
    </row>
    <row r="128" spans="3:15" ht="15.75">
      <c r="C128" s="346"/>
      <c r="D128" s="338"/>
      <c r="E128" s="349" t="s">
        <v>292</v>
      </c>
      <c r="F128" s="350"/>
      <c r="G128" s="105" t="s">
        <v>296</v>
      </c>
      <c r="H128" s="91" t="s">
        <v>139</v>
      </c>
      <c r="I128" s="106"/>
      <c r="J128" s="107"/>
      <c r="K128" s="108"/>
      <c r="L128" s="109"/>
      <c r="M128" s="110" t="s">
        <v>221</v>
      </c>
      <c r="N128" s="109" t="s">
        <v>156</v>
      </c>
      <c r="O128" s="111"/>
    </row>
    <row r="129" spans="3:15" ht="15.75">
      <c r="C129" s="346"/>
      <c r="D129" s="338"/>
      <c r="E129" s="349" t="s">
        <v>293</v>
      </c>
      <c r="F129" s="350"/>
      <c r="G129" s="105" t="s">
        <v>297</v>
      </c>
      <c r="H129" s="91" t="s">
        <v>139</v>
      </c>
      <c r="I129" s="106"/>
      <c r="J129" s="107"/>
      <c r="K129" s="108"/>
      <c r="L129" s="109"/>
      <c r="M129" s="110" t="s">
        <v>221</v>
      </c>
      <c r="N129" s="109" t="s">
        <v>156</v>
      </c>
      <c r="O129" s="111"/>
    </row>
    <row r="130" spans="3:15" ht="15.75">
      <c r="C130" s="346"/>
      <c r="D130" s="338"/>
      <c r="E130" s="349" t="s">
        <v>257</v>
      </c>
      <c r="F130" s="350"/>
      <c r="G130" s="105" t="s">
        <v>279</v>
      </c>
      <c r="H130" s="91"/>
      <c r="I130" s="106"/>
      <c r="J130" s="107"/>
      <c r="K130" s="108"/>
      <c r="L130" s="109"/>
      <c r="M130" s="110"/>
      <c r="N130" s="109" t="s">
        <v>156</v>
      </c>
      <c r="O130" s="111"/>
    </row>
    <row r="131" spans="3:15" ht="16.5" thickBot="1">
      <c r="C131" s="346"/>
      <c r="D131" s="339"/>
      <c r="E131" s="351" t="s">
        <v>294</v>
      </c>
      <c r="F131" s="352"/>
      <c r="G131" s="112" t="s">
        <v>295</v>
      </c>
      <c r="H131" s="93"/>
      <c r="I131" s="106"/>
      <c r="J131" s="107"/>
      <c r="K131" s="108"/>
      <c r="L131" s="109"/>
      <c r="M131" s="110"/>
      <c r="N131" s="109" t="s">
        <v>156</v>
      </c>
      <c r="O131" s="111"/>
    </row>
    <row r="132" spans="3:15" ht="16.5" customHeight="1" thickTop="1">
      <c r="C132" s="346"/>
      <c r="D132" s="337" t="s">
        <v>98</v>
      </c>
      <c r="E132" s="353" t="s">
        <v>304</v>
      </c>
      <c r="F132" s="354"/>
      <c r="G132" s="27" t="s">
        <v>300</v>
      </c>
      <c r="H132" s="91" t="s">
        <v>139</v>
      </c>
      <c r="I132" s="106"/>
      <c r="J132" s="107"/>
      <c r="K132" s="108"/>
      <c r="L132" s="109"/>
      <c r="M132" s="110" t="s">
        <v>221</v>
      </c>
      <c r="N132" s="109" t="s">
        <v>156</v>
      </c>
      <c r="O132" s="111"/>
    </row>
    <row r="133" spans="3:15" ht="15.75">
      <c r="C133" s="346"/>
      <c r="D133" s="338"/>
      <c r="E133" s="349" t="s">
        <v>305</v>
      </c>
      <c r="F133" s="350"/>
      <c r="G133" s="27" t="s">
        <v>301</v>
      </c>
      <c r="H133" s="91" t="s">
        <v>139</v>
      </c>
      <c r="I133" s="106"/>
      <c r="J133" s="107"/>
      <c r="K133" s="108"/>
      <c r="L133" s="109"/>
      <c r="M133" s="110" t="s">
        <v>221</v>
      </c>
      <c r="N133" s="109" t="s">
        <v>156</v>
      </c>
      <c r="O133" s="111"/>
    </row>
    <row r="134" spans="3:15" ht="15.75">
      <c r="C134" s="346"/>
      <c r="D134" s="338"/>
      <c r="E134" s="349" t="s">
        <v>306</v>
      </c>
      <c r="F134" s="350"/>
      <c r="G134" s="27" t="s">
        <v>302</v>
      </c>
      <c r="H134" s="91" t="s">
        <v>139</v>
      </c>
      <c r="I134" s="106"/>
      <c r="J134" s="107"/>
      <c r="K134" s="108"/>
      <c r="L134" s="109"/>
      <c r="M134" s="110" t="s">
        <v>221</v>
      </c>
      <c r="N134" s="109" t="s">
        <v>156</v>
      </c>
      <c r="O134" s="111"/>
    </row>
    <row r="135" spans="3:15" ht="15.75">
      <c r="C135" s="346"/>
      <c r="D135" s="338"/>
      <c r="E135" s="349" t="s">
        <v>307</v>
      </c>
      <c r="F135" s="350"/>
      <c r="G135" s="27" t="s">
        <v>303</v>
      </c>
      <c r="H135" s="91"/>
      <c r="I135" s="106"/>
      <c r="J135" s="107"/>
      <c r="K135" s="108"/>
      <c r="L135" s="109"/>
      <c r="M135" s="110"/>
      <c r="N135" s="109" t="s">
        <v>156</v>
      </c>
      <c r="O135" s="111"/>
    </row>
    <row r="136" spans="3:15" ht="16.5" thickBot="1">
      <c r="C136" s="346"/>
      <c r="D136" s="339"/>
      <c r="E136" s="351" t="s">
        <v>294</v>
      </c>
      <c r="F136" s="352"/>
      <c r="G136" s="29" t="s">
        <v>295</v>
      </c>
      <c r="H136" s="93"/>
      <c r="I136" s="113"/>
      <c r="J136" s="114"/>
      <c r="K136" s="115"/>
      <c r="L136" s="116"/>
      <c r="M136" s="117"/>
      <c r="N136" s="116" t="s">
        <v>156</v>
      </c>
      <c r="O136" s="118"/>
    </row>
    <row r="137" spans="3:15" ht="16.5" customHeight="1" thickTop="1">
      <c r="C137" s="346"/>
      <c r="D137" s="355" t="s">
        <v>99</v>
      </c>
      <c r="E137" s="353" t="s">
        <v>309</v>
      </c>
      <c r="F137" s="354"/>
      <c r="G137" s="26" t="s">
        <v>223</v>
      </c>
      <c r="H137" s="90" t="s">
        <v>139</v>
      </c>
      <c r="I137" s="106"/>
      <c r="J137" s="107"/>
      <c r="K137" s="108"/>
      <c r="L137" s="109"/>
      <c r="M137" s="110" t="s">
        <v>221</v>
      </c>
      <c r="N137" s="109" t="s">
        <v>156</v>
      </c>
      <c r="O137" s="111"/>
    </row>
    <row r="138" spans="3:15" ht="15.75">
      <c r="C138" s="346"/>
      <c r="D138" s="356"/>
      <c r="E138" s="349" t="s">
        <v>310</v>
      </c>
      <c r="F138" s="350"/>
      <c r="G138" s="27" t="s">
        <v>308</v>
      </c>
      <c r="H138" s="91" t="s">
        <v>139</v>
      </c>
      <c r="I138" s="106"/>
      <c r="J138" s="107"/>
      <c r="K138" s="108"/>
      <c r="L138" s="109"/>
      <c r="M138" s="110" t="s">
        <v>221</v>
      </c>
      <c r="N138" s="109" t="s">
        <v>156</v>
      </c>
      <c r="O138" s="111"/>
    </row>
    <row r="139" spans="3:15" ht="15.75">
      <c r="C139" s="346"/>
      <c r="D139" s="356"/>
      <c r="E139" s="349" t="s">
        <v>257</v>
      </c>
      <c r="F139" s="350"/>
      <c r="G139" s="27" t="s">
        <v>279</v>
      </c>
      <c r="H139" s="91"/>
      <c r="I139" s="106"/>
      <c r="J139" s="107"/>
      <c r="K139" s="108"/>
      <c r="L139" s="109"/>
      <c r="M139" s="110"/>
      <c r="N139" s="109" t="s">
        <v>156</v>
      </c>
      <c r="O139" s="111"/>
    </row>
    <row r="140" spans="3:15" ht="16.5" thickBot="1">
      <c r="C140" s="346"/>
      <c r="D140" s="357"/>
      <c r="E140" s="351" t="s">
        <v>294</v>
      </c>
      <c r="F140" s="352"/>
      <c r="G140" s="28" t="s">
        <v>295</v>
      </c>
      <c r="H140" s="93"/>
      <c r="I140" s="113"/>
      <c r="J140" s="114"/>
      <c r="K140" s="115"/>
      <c r="L140" s="116"/>
      <c r="M140" s="117"/>
      <c r="N140" s="116" t="s">
        <v>156</v>
      </c>
      <c r="O140" s="118"/>
    </row>
    <row r="141" spans="3:15" ht="16.5" customHeight="1" thickTop="1">
      <c r="C141" s="346"/>
      <c r="D141" s="355" t="s">
        <v>100</v>
      </c>
      <c r="E141" s="353" t="s">
        <v>311</v>
      </c>
      <c r="F141" s="354"/>
      <c r="G141" s="30" t="s">
        <v>314</v>
      </c>
      <c r="H141" s="91" t="s">
        <v>139</v>
      </c>
      <c r="I141" s="99"/>
      <c r="J141" s="119"/>
      <c r="K141" s="120"/>
      <c r="L141" s="121"/>
      <c r="M141" s="103" t="s">
        <v>221</v>
      </c>
      <c r="N141" s="102" t="s">
        <v>156</v>
      </c>
      <c r="O141" s="104"/>
    </row>
    <row r="142" spans="3:15" ht="15.75">
      <c r="C142" s="346"/>
      <c r="D142" s="356"/>
      <c r="E142" s="349" t="s">
        <v>312</v>
      </c>
      <c r="F142" s="350"/>
      <c r="G142" s="27" t="s">
        <v>315</v>
      </c>
      <c r="H142" s="91" t="s">
        <v>139</v>
      </c>
      <c r="I142" s="106"/>
      <c r="J142" s="122"/>
      <c r="K142" s="123"/>
      <c r="L142" s="124"/>
      <c r="M142" s="110" t="s">
        <v>221</v>
      </c>
      <c r="N142" s="109" t="s">
        <v>156</v>
      </c>
      <c r="O142" s="111"/>
    </row>
    <row r="143" spans="3:15" ht="15.75">
      <c r="C143" s="346"/>
      <c r="D143" s="356"/>
      <c r="E143" s="349" t="s">
        <v>313</v>
      </c>
      <c r="F143" s="350"/>
      <c r="G143" s="27" t="s">
        <v>224</v>
      </c>
      <c r="H143" s="91" t="s">
        <v>139</v>
      </c>
      <c r="I143" s="106"/>
      <c r="J143" s="122"/>
      <c r="K143" s="123"/>
      <c r="L143" s="124"/>
      <c r="M143" s="110" t="s">
        <v>221</v>
      </c>
      <c r="N143" s="109" t="s">
        <v>156</v>
      </c>
      <c r="O143" s="111"/>
    </row>
    <row r="144" spans="3:15" ht="15.75">
      <c r="C144" s="346"/>
      <c r="D144" s="356"/>
      <c r="E144" s="349" t="s">
        <v>238</v>
      </c>
      <c r="F144" s="350"/>
      <c r="G144" s="27" t="s">
        <v>316</v>
      </c>
      <c r="H144" s="91" t="s">
        <v>139</v>
      </c>
      <c r="I144" s="106"/>
      <c r="J144" s="122"/>
      <c r="K144" s="123"/>
      <c r="L144" s="124"/>
      <c r="M144" s="110" t="s">
        <v>221</v>
      </c>
      <c r="N144" s="109" t="s">
        <v>156</v>
      </c>
      <c r="O144" s="111"/>
    </row>
    <row r="145" spans="3:15" ht="15.75">
      <c r="C145" s="346"/>
      <c r="D145" s="356"/>
      <c r="E145" s="349" t="s">
        <v>257</v>
      </c>
      <c r="F145" s="350"/>
      <c r="G145" s="27" t="s">
        <v>279</v>
      </c>
      <c r="H145" s="91"/>
      <c r="I145" s="106"/>
      <c r="J145" s="122"/>
      <c r="K145" s="123"/>
      <c r="L145" s="124"/>
      <c r="M145" s="110"/>
      <c r="N145" s="109" t="s">
        <v>156</v>
      </c>
      <c r="O145" s="111"/>
    </row>
    <row r="146" spans="3:15" ht="15.75">
      <c r="C146" s="346"/>
      <c r="D146" s="356"/>
      <c r="E146" s="130" t="s">
        <v>337</v>
      </c>
      <c r="F146" s="140"/>
      <c r="G146" s="146" t="s">
        <v>340</v>
      </c>
      <c r="H146" s="91"/>
      <c r="I146" s="106"/>
      <c r="J146" s="148"/>
      <c r="K146" s="147"/>
      <c r="L146" s="124"/>
      <c r="M146" s="110"/>
      <c r="N146" s="109" t="s">
        <v>156</v>
      </c>
      <c r="O146" s="111"/>
    </row>
    <row r="147" spans="3:15" ht="15.75">
      <c r="C147" s="346"/>
      <c r="D147" s="356"/>
      <c r="E147" s="130" t="s">
        <v>338</v>
      </c>
      <c r="F147" s="140"/>
      <c r="G147" s="146" t="s">
        <v>341</v>
      </c>
      <c r="H147" s="91"/>
      <c r="I147" s="106"/>
      <c r="J147" s="148"/>
      <c r="K147" s="147"/>
      <c r="L147" s="124"/>
      <c r="M147" s="110"/>
      <c r="N147" s="109" t="s">
        <v>156</v>
      </c>
      <c r="O147" s="111"/>
    </row>
    <row r="148" spans="3:15" ht="15.75">
      <c r="C148" s="346"/>
      <c r="D148" s="356"/>
      <c r="E148" s="130" t="s">
        <v>339</v>
      </c>
      <c r="F148" s="140"/>
      <c r="G148" s="146" t="s">
        <v>342</v>
      </c>
      <c r="H148" s="91"/>
      <c r="I148" s="106"/>
      <c r="J148" s="148"/>
      <c r="K148" s="147"/>
      <c r="L148" s="124"/>
      <c r="M148" s="110"/>
      <c r="N148" s="109" t="s">
        <v>156</v>
      </c>
      <c r="O148" s="111"/>
    </row>
    <row r="149" spans="3:15" ht="15.75">
      <c r="C149" s="346"/>
      <c r="D149" s="356"/>
      <c r="E149" s="349" t="s">
        <v>319</v>
      </c>
      <c r="F149" s="350"/>
      <c r="G149" s="27" t="s">
        <v>320</v>
      </c>
      <c r="H149" s="91"/>
      <c r="I149" s="106"/>
      <c r="J149" s="122"/>
      <c r="K149" s="123"/>
      <c r="L149" s="124"/>
      <c r="M149" s="110"/>
      <c r="N149" s="109" t="s">
        <v>156</v>
      </c>
      <c r="O149" s="111"/>
    </row>
    <row r="150" spans="3:15" ht="16.5" thickBot="1">
      <c r="C150" s="347"/>
      <c r="D150" s="357"/>
      <c r="E150" s="351" t="s">
        <v>294</v>
      </c>
      <c r="F150" s="352"/>
      <c r="G150" s="28" t="s">
        <v>295</v>
      </c>
      <c r="H150" s="93"/>
      <c r="I150" s="113" t="s">
        <v>156</v>
      </c>
      <c r="J150" s="125"/>
      <c r="K150" s="126"/>
      <c r="L150" s="116"/>
      <c r="M150" s="117"/>
      <c r="N150" s="116" t="s">
        <v>156</v>
      </c>
      <c r="O150" s="118"/>
    </row>
    <row r="151" spans="5:15" ht="16.5" thickTop="1">
      <c r="E151" s="133"/>
      <c r="I151" s="31" t="s">
        <v>322</v>
      </c>
      <c r="J151" s="127">
        <f>SUM(J127:J145)+SUM(J149:J150)</f>
        <v>0</v>
      </c>
      <c r="K151" s="127"/>
      <c r="L151" s="128">
        <f>SUM(L127:L145)+SUM(L149:L150)</f>
        <v>0</v>
      </c>
      <c r="M151" s="127"/>
      <c r="N151" s="127"/>
      <c r="O151" s="127"/>
    </row>
    <row r="152" spans="10:12" ht="12.75">
      <c r="J152" s="2" t="s">
        <v>321</v>
      </c>
      <c r="K152" s="2"/>
      <c r="L152" s="2" t="s">
        <v>227</v>
      </c>
    </row>
    <row r="154" spans="12:17" ht="15">
      <c r="L154" s="54" t="s">
        <v>120</v>
      </c>
      <c r="M154" s="54"/>
      <c r="N154" s="54"/>
      <c r="O154" s="129" t="s">
        <v>231</v>
      </c>
      <c r="P154" s="54">
        <v>303</v>
      </c>
      <c r="Q154" s="54" t="s">
        <v>124</v>
      </c>
    </row>
    <row r="155" spans="12:17" ht="15">
      <c r="L155" s="62"/>
      <c r="M155" s="55"/>
      <c r="N155" s="57"/>
      <c r="O155" s="130"/>
      <c r="P155" s="59"/>
      <c r="Q155" s="60"/>
    </row>
    <row r="156" spans="12:17" ht="15">
      <c r="L156" s="63"/>
      <c r="M156" s="56"/>
      <c r="N156" s="58"/>
      <c r="O156" s="54"/>
      <c r="P156" s="54"/>
      <c r="Q156" s="54"/>
    </row>
    <row r="157" spans="12:17" ht="15">
      <c r="L157" s="54"/>
      <c r="M157" s="61"/>
      <c r="N157" s="62"/>
      <c r="O157" s="54"/>
      <c r="P157" s="54"/>
      <c r="Q157" s="54"/>
    </row>
    <row r="158" spans="12:17" ht="15">
      <c r="L158" s="275"/>
      <c r="M158" s="275"/>
      <c r="N158" s="275"/>
      <c r="O158" s="275"/>
      <c r="P158" s="54"/>
      <c r="Q158" s="54"/>
    </row>
    <row r="159" spans="12:15" ht="15">
      <c r="L159" s="266" t="s">
        <v>415</v>
      </c>
      <c r="M159" s="267">
        <v>26747.7</v>
      </c>
      <c r="N159" s="268" t="s">
        <v>125</v>
      </c>
      <c r="O159" s="269" t="s">
        <v>422</v>
      </c>
    </row>
  </sheetData>
  <sheetProtection/>
  <mergeCells count="97">
    <mergeCell ref="E145:F145"/>
    <mergeCell ref="E149:F149"/>
    <mergeCell ref="E150:F150"/>
    <mergeCell ref="D137:D140"/>
    <mergeCell ref="E137:F137"/>
    <mergeCell ref="E138:F138"/>
    <mergeCell ref="E139:F139"/>
    <mergeCell ref="E140:F140"/>
    <mergeCell ref="D141:D150"/>
    <mergeCell ref="E141:F141"/>
    <mergeCell ref="E142:F142"/>
    <mergeCell ref="E143:F143"/>
    <mergeCell ref="E144:F144"/>
    <mergeCell ref="D132:D136"/>
    <mergeCell ref="E132:F132"/>
    <mergeCell ref="E133:F133"/>
    <mergeCell ref="E134:F134"/>
    <mergeCell ref="E135:F135"/>
    <mergeCell ref="E136:F136"/>
    <mergeCell ref="C124:G126"/>
    <mergeCell ref="H124:O124"/>
    <mergeCell ref="I125:O125"/>
    <mergeCell ref="C127:C150"/>
    <mergeCell ref="D127:D131"/>
    <mergeCell ref="E127:F127"/>
    <mergeCell ref="E128:F128"/>
    <mergeCell ref="E129:F129"/>
    <mergeCell ref="E130:F130"/>
    <mergeCell ref="E131:F131"/>
    <mergeCell ref="C123:G123"/>
    <mergeCell ref="H123:O123"/>
    <mergeCell ref="C112:C121"/>
    <mergeCell ref="D112:E112"/>
    <mergeCell ref="F112:G112"/>
    <mergeCell ref="D113:E113"/>
    <mergeCell ref="D120:E120"/>
    <mergeCell ref="F120:G120"/>
    <mergeCell ref="D121:E121"/>
    <mergeCell ref="F121:G121"/>
    <mergeCell ref="D116:E116"/>
    <mergeCell ref="F116:G116"/>
    <mergeCell ref="D117:E117"/>
    <mergeCell ref="F117:G117"/>
    <mergeCell ref="D118:E118"/>
    <mergeCell ref="F118:G118"/>
    <mergeCell ref="D119:E119"/>
    <mergeCell ref="F119:G119"/>
    <mergeCell ref="D110:E110"/>
    <mergeCell ref="D114:E114"/>
    <mergeCell ref="F114:G114"/>
    <mergeCell ref="D115:E115"/>
    <mergeCell ref="F115:G115"/>
    <mergeCell ref="F110:G110"/>
    <mergeCell ref="D111:E111"/>
    <mergeCell ref="F111:G111"/>
    <mergeCell ref="F113:G113"/>
    <mergeCell ref="F100:G100"/>
    <mergeCell ref="C106:C111"/>
    <mergeCell ref="D106:E106"/>
    <mergeCell ref="F106:G106"/>
    <mergeCell ref="D107:E107"/>
    <mergeCell ref="F107:G107"/>
    <mergeCell ref="D108:E108"/>
    <mergeCell ref="F108:G108"/>
    <mergeCell ref="D109:E109"/>
    <mergeCell ref="F109:G109"/>
    <mergeCell ref="D104:E104"/>
    <mergeCell ref="F104:G104"/>
    <mergeCell ref="D105:E105"/>
    <mergeCell ref="F105:G105"/>
    <mergeCell ref="D103:E103"/>
    <mergeCell ref="C75:H75"/>
    <mergeCell ref="C84:D84"/>
    <mergeCell ref="C89:D89"/>
    <mergeCell ref="C97:G98"/>
    <mergeCell ref="F103:G103"/>
    <mergeCell ref="C99:C105"/>
    <mergeCell ref="D99:E99"/>
    <mergeCell ref="F99:G99"/>
    <mergeCell ref="D100:E100"/>
    <mergeCell ref="D101:E101"/>
    <mergeCell ref="F101:G101"/>
    <mergeCell ref="D102:E102"/>
    <mergeCell ref="F102:G102"/>
    <mergeCell ref="A26:C26"/>
    <mergeCell ref="C28:D28"/>
    <mergeCell ref="C33:F33"/>
    <mergeCell ref="C42:D42"/>
    <mergeCell ref="C46:H46"/>
    <mergeCell ref="C55:G55"/>
    <mergeCell ref="C65:E65"/>
    <mergeCell ref="C70:G70"/>
    <mergeCell ref="A1:F1"/>
    <mergeCell ref="A2:F3"/>
    <mergeCell ref="A6:A24"/>
    <mergeCell ref="C6:F6"/>
    <mergeCell ref="C17:E17"/>
  </mergeCells>
  <printOptions/>
  <pageMargins left="0.7" right="0.7" top="0.75" bottom="0.75" header="0.3" footer="0.3"/>
  <pageSetup horizontalDpi="300" verticalDpi="300" orientation="portrait" paperSize="9" r:id="rId3"/>
  <legacyDrawing r:id="rId2"/>
</worksheet>
</file>

<file path=xl/worksheets/sheet13.xml><?xml version="1.0" encoding="utf-8"?>
<worksheet xmlns="http://schemas.openxmlformats.org/spreadsheetml/2006/main" xmlns:r="http://schemas.openxmlformats.org/officeDocument/2006/relationships">
  <dimension ref="A1:Q159"/>
  <sheetViews>
    <sheetView zoomScale="60" zoomScaleNormal="60" zoomScalePageLayoutView="0" workbookViewId="0" topLeftCell="A1">
      <selection activeCell="F19" sqref="F19"/>
    </sheetView>
  </sheetViews>
  <sheetFormatPr defaultColWidth="9.140625" defaultRowHeight="12.75"/>
  <cols>
    <col min="1" max="1" width="4.8515625" style="0" customWidth="1"/>
    <col min="2" max="2" width="2.7109375" style="0" customWidth="1"/>
    <col min="3" max="3" width="61.00390625" style="0" customWidth="1"/>
    <col min="4" max="4" width="52.28125" style="0" customWidth="1"/>
    <col min="5" max="5" width="51.140625" style="0" customWidth="1"/>
    <col min="6" max="6" width="62.7109375" style="0" customWidth="1"/>
    <col min="7" max="7" width="61.421875" style="0" customWidth="1"/>
    <col min="8" max="8" width="58.421875" style="0" customWidth="1"/>
    <col min="9" max="9" width="34.140625" style="0" bestFit="1" customWidth="1"/>
    <col min="10" max="10" width="24.00390625" style="0" bestFit="1" customWidth="1"/>
    <col min="11" max="11" width="24.00390625" style="0" customWidth="1"/>
    <col min="12" max="12" width="28.7109375" style="0" bestFit="1" customWidth="1"/>
    <col min="13" max="13" width="29.421875" style="0" bestFit="1" customWidth="1"/>
    <col min="14" max="14" width="28.140625" style="0" bestFit="1" customWidth="1"/>
    <col min="15" max="15" width="17.00390625" style="0" customWidth="1"/>
  </cols>
  <sheetData>
    <row r="1" spans="1:6" ht="15.75" thickBot="1">
      <c r="A1" s="282" t="s">
        <v>237</v>
      </c>
      <c r="B1" s="283"/>
      <c r="C1" s="283"/>
      <c r="D1" s="283"/>
      <c r="E1" s="283"/>
      <c r="F1" s="284"/>
    </row>
    <row r="2" spans="1:6" ht="15" customHeight="1">
      <c r="A2" s="285" t="s">
        <v>42</v>
      </c>
      <c r="B2" s="286"/>
      <c r="C2" s="286"/>
      <c r="D2" s="286"/>
      <c r="E2" s="286"/>
      <c r="F2" s="287"/>
    </row>
    <row r="3" spans="1:6" ht="13.5" thickBot="1">
      <c r="A3" s="288"/>
      <c r="B3" s="289"/>
      <c r="C3" s="289"/>
      <c r="D3" s="289"/>
      <c r="E3" s="289"/>
      <c r="F3" s="290"/>
    </row>
    <row r="4" ht="14.25">
      <c r="C4" s="1"/>
    </row>
    <row r="5" ht="14.25">
      <c r="C5" s="1"/>
    </row>
    <row r="6" spans="1:9" ht="14.25">
      <c r="A6" s="291" t="s">
        <v>232</v>
      </c>
      <c r="B6" s="7"/>
      <c r="C6" s="294" t="s">
        <v>104</v>
      </c>
      <c r="D6" s="295"/>
      <c r="E6" s="295"/>
      <c r="F6" s="295"/>
      <c r="G6" s="4"/>
      <c r="H6" s="4"/>
      <c r="I6" s="4"/>
    </row>
    <row r="7" spans="1:9" ht="12.75">
      <c r="A7" s="292"/>
      <c r="B7" s="4"/>
      <c r="C7" s="70" t="s">
        <v>127</v>
      </c>
      <c r="D7" s="70" t="s">
        <v>128</v>
      </c>
      <c r="E7" s="70" t="s">
        <v>129</v>
      </c>
      <c r="F7" s="71" t="s">
        <v>233</v>
      </c>
      <c r="G7" s="4"/>
      <c r="H7" s="4"/>
      <c r="I7" s="4"/>
    </row>
    <row r="8" spans="1:9" ht="12.75">
      <c r="A8" s="292"/>
      <c r="B8" s="4"/>
      <c r="C8" s="131" t="s">
        <v>43</v>
      </c>
      <c r="D8" s="155">
        <v>40890</v>
      </c>
      <c r="E8" s="131" t="s">
        <v>352</v>
      </c>
      <c r="F8" s="174" t="s">
        <v>66</v>
      </c>
      <c r="G8" s="4"/>
      <c r="H8" s="4"/>
      <c r="I8" s="4"/>
    </row>
    <row r="9" spans="1:9" ht="12.75">
      <c r="A9" s="292"/>
      <c r="B9" s="4"/>
      <c r="C9" s="72" t="s">
        <v>130</v>
      </c>
      <c r="D9" s="72" t="s">
        <v>131</v>
      </c>
      <c r="E9" s="72" t="s">
        <v>229</v>
      </c>
      <c r="F9" s="67" t="s">
        <v>132</v>
      </c>
      <c r="G9" s="4"/>
      <c r="H9" s="4"/>
      <c r="I9" s="4"/>
    </row>
    <row r="10" spans="1:9" ht="12.75">
      <c r="A10" s="292"/>
      <c r="B10" s="4"/>
      <c r="C10" s="131" t="s">
        <v>228</v>
      </c>
      <c r="D10" s="131" t="s">
        <v>370</v>
      </c>
      <c r="E10" s="131" t="s">
        <v>156</v>
      </c>
      <c r="F10" s="160" t="s">
        <v>67</v>
      </c>
      <c r="G10" s="4"/>
      <c r="H10" s="4"/>
      <c r="I10" s="4"/>
    </row>
    <row r="11" spans="1:9" ht="14.25">
      <c r="A11" s="292"/>
      <c r="B11" s="4"/>
      <c r="C11" s="8"/>
      <c r="D11" s="4"/>
      <c r="E11" s="4"/>
      <c r="F11" s="4"/>
      <c r="G11" s="4"/>
      <c r="H11" s="4"/>
      <c r="I11" s="4"/>
    </row>
    <row r="12" spans="1:9" ht="14.25">
      <c r="A12" s="292"/>
      <c r="B12" s="7"/>
      <c r="C12" s="6" t="s">
        <v>105</v>
      </c>
      <c r="D12" s="16"/>
      <c r="E12" s="17"/>
      <c r="F12" s="4"/>
      <c r="G12" s="4"/>
      <c r="H12" s="4"/>
      <c r="I12" s="4"/>
    </row>
    <row r="13" spans="1:9" ht="12.75">
      <c r="A13" s="292"/>
      <c r="B13" s="4"/>
      <c r="C13" s="164" t="s">
        <v>234</v>
      </c>
      <c r="D13" s="161"/>
      <c r="E13" s="73" t="s">
        <v>133</v>
      </c>
      <c r="F13" s="4"/>
      <c r="G13" s="4"/>
      <c r="H13" s="4"/>
      <c r="I13" s="4"/>
    </row>
    <row r="14" spans="1:9" ht="12.75">
      <c r="A14" s="292"/>
      <c r="B14" s="4"/>
      <c r="C14" s="9"/>
      <c r="D14" s="9"/>
      <c r="E14" s="9"/>
      <c r="F14" s="4"/>
      <c r="G14" s="4"/>
      <c r="H14" s="4"/>
      <c r="I14" s="4"/>
    </row>
    <row r="15" spans="1:9" ht="14.25">
      <c r="A15" s="292"/>
      <c r="B15" s="7"/>
      <c r="C15" s="48" t="s">
        <v>106</v>
      </c>
      <c r="D15" s="11"/>
      <c r="E15" s="73" t="s">
        <v>69</v>
      </c>
      <c r="F15" s="4"/>
      <c r="G15" s="4"/>
      <c r="H15" s="4"/>
      <c r="I15" s="4"/>
    </row>
    <row r="16" spans="1:9" ht="12.75">
      <c r="A16" s="292"/>
      <c r="B16" s="4"/>
      <c r="C16" s="9"/>
      <c r="D16" s="9"/>
      <c r="E16" s="9"/>
      <c r="F16" s="4"/>
      <c r="G16" s="4"/>
      <c r="H16" s="4"/>
      <c r="I16" s="4"/>
    </row>
    <row r="17" spans="1:9" ht="14.25">
      <c r="A17" s="292"/>
      <c r="B17" s="7"/>
      <c r="C17" s="296" t="s">
        <v>107</v>
      </c>
      <c r="D17" s="297"/>
      <c r="E17" s="298"/>
      <c r="F17" s="4"/>
      <c r="G17" s="4"/>
      <c r="H17" s="4"/>
      <c r="I17" s="4"/>
    </row>
    <row r="18" spans="1:9" ht="25.5">
      <c r="A18" s="292"/>
      <c r="B18" s="4"/>
      <c r="C18" s="65" t="s">
        <v>134</v>
      </c>
      <c r="D18" s="66" t="s">
        <v>135</v>
      </c>
      <c r="E18" s="66" t="s">
        <v>136</v>
      </c>
      <c r="F18" s="18"/>
      <c r="G18" s="4"/>
      <c r="H18" s="4"/>
      <c r="I18" s="4"/>
    </row>
    <row r="19" spans="1:9" ht="140.25">
      <c r="A19" s="292"/>
      <c r="B19" s="4"/>
      <c r="C19" s="34" t="s">
        <v>137</v>
      </c>
      <c r="D19" s="35" t="s">
        <v>138</v>
      </c>
      <c r="E19" s="35" t="s">
        <v>323</v>
      </c>
      <c r="F19" s="18" t="s">
        <v>2</v>
      </c>
      <c r="G19" s="4"/>
      <c r="H19" s="4"/>
      <c r="I19" s="4"/>
    </row>
    <row r="20" spans="1:9" ht="12.75">
      <c r="A20" s="292"/>
      <c r="B20" s="4"/>
      <c r="C20" s="74" t="s">
        <v>139</v>
      </c>
      <c r="D20" s="75" t="s">
        <v>140</v>
      </c>
      <c r="E20" s="75" t="s">
        <v>140</v>
      </c>
      <c r="F20" s="18"/>
      <c r="G20" s="4"/>
      <c r="H20" s="4"/>
      <c r="I20" s="4"/>
    </row>
    <row r="21" spans="1:9" ht="14.25">
      <c r="A21" s="292"/>
      <c r="B21" s="4"/>
      <c r="C21" s="8"/>
      <c r="D21" s="4"/>
      <c r="E21" s="4"/>
      <c r="F21" s="4"/>
      <c r="G21" s="4"/>
      <c r="H21" s="4"/>
      <c r="I21" s="4"/>
    </row>
    <row r="22" spans="1:9" ht="76.5">
      <c r="A22" s="292"/>
      <c r="B22" s="7"/>
      <c r="C22" s="49" t="s">
        <v>108</v>
      </c>
      <c r="D22" s="19"/>
      <c r="E22" s="24" t="s">
        <v>141</v>
      </c>
      <c r="F22" s="75" t="s">
        <v>156</v>
      </c>
      <c r="G22" s="4"/>
      <c r="H22" s="4"/>
      <c r="I22" s="4"/>
    </row>
    <row r="23" spans="1:9" ht="12.75">
      <c r="A23" s="292"/>
      <c r="B23" s="4"/>
      <c r="C23" s="4"/>
      <c r="D23" s="4"/>
      <c r="E23" s="4"/>
      <c r="F23" s="75"/>
      <c r="G23" s="4"/>
      <c r="H23" s="4"/>
      <c r="I23" s="4"/>
    </row>
    <row r="24" spans="1:9" ht="28.5" customHeight="1">
      <c r="A24" s="293"/>
      <c r="B24" s="7"/>
      <c r="C24" s="69" t="s">
        <v>235</v>
      </c>
      <c r="D24" s="85"/>
      <c r="E24" s="24" t="s">
        <v>239</v>
      </c>
      <c r="F24" s="134"/>
      <c r="G24" s="4"/>
      <c r="H24" s="4"/>
      <c r="I24" s="4"/>
    </row>
    <row r="25" spans="1:9" ht="14.25">
      <c r="A25" s="4"/>
      <c r="B25" s="4"/>
      <c r="C25" s="8"/>
      <c r="D25" s="4"/>
      <c r="E25" s="4"/>
      <c r="F25" s="4"/>
      <c r="G25" s="4"/>
      <c r="H25" s="4"/>
      <c r="I25" s="4"/>
    </row>
    <row r="26" spans="1:9" ht="14.25">
      <c r="A26" s="301" t="s">
        <v>109</v>
      </c>
      <c r="B26" s="301"/>
      <c r="C26" s="301"/>
      <c r="D26" s="4"/>
      <c r="E26" s="4"/>
      <c r="F26" s="4"/>
      <c r="G26" s="4"/>
      <c r="H26" s="4"/>
      <c r="I26" s="4"/>
    </row>
    <row r="27" spans="1:9" ht="14.25">
      <c r="A27" s="4"/>
      <c r="B27" s="4"/>
      <c r="C27" s="8"/>
      <c r="D27" s="4"/>
      <c r="E27" s="4"/>
      <c r="F27" s="4"/>
      <c r="G27" s="4"/>
      <c r="H27" s="4"/>
      <c r="I27" s="4"/>
    </row>
    <row r="28" spans="1:9" ht="14.25">
      <c r="A28" s="4"/>
      <c r="B28" s="4"/>
      <c r="C28" s="300" t="s">
        <v>110</v>
      </c>
      <c r="D28" s="294"/>
      <c r="E28" s="18"/>
      <c r="G28" s="4"/>
      <c r="H28" s="4"/>
      <c r="I28" s="4"/>
    </row>
    <row r="29" spans="1:9" ht="12.75">
      <c r="A29" s="4"/>
      <c r="B29" s="4"/>
      <c r="C29" s="163" t="s">
        <v>142</v>
      </c>
      <c r="D29" s="163" t="s">
        <v>143</v>
      </c>
      <c r="E29" s="76"/>
      <c r="F29" s="4"/>
      <c r="G29" s="4"/>
      <c r="H29" s="4"/>
      <c r="I29" s="4"/>
    </row>
    <row r="30" spans="1:9" ht="51">
      <c r="A30" s="4"/>
      <c r="B30" s="4"/>
      <c r="C30" s="35" t="s">
        <v>324</v>
      </c>
      <c r="D30" s="35" t="s">
        <v>325</v>
      </c>
      <c r="E30" s="33"/>
      <c r="F30" s="4"/>
      <c r="G30" s="4"/>
      <c r="H30" s="4"/>
      <c r="I30" s="4"/>
    </row>
    <row r="31" spans="1:9" ht="12.75">
      <c r="A31" s="4"/>
      <c r="B31" s="4"/>
      <c r="C31" s="77" t="s">
        <v>69</v>
      </c>
      <c r="D31" s="77" t="s">
        <v>431</v>
      </c>
      <c r="E31" s="78"/>
      <c r="F31" s="4"/>
      <c r="G31" s="4"/>
      <c r="H31" s="4"/>
      <c r="I31" s="4"/>
    </row>
    <row r="32" spans="1:9" ht="14.25">
      <c r="A32" s="4"/>
      <c r="B32" s="4"/>
      <c r="C32" s="8"/>
      <c r="D32" s="4"/>
      <c r="E32" s="4"/>
      <c r="F32" s="4"/>
      <c r="G32" s="4"/>
      <c r="H32" s="4"/>
      <c r="I32" s="4"/>
    </row>
    <row r="33" spans="1:9" ht="15.75">
      <c r="A33" s="4"/>
      <c r="B33" s="79" t="s">
        <v>274</v>
      </c>
      <c r="C33" s="300" t="s">
        <v>111</v>
      </c>
      <c r="D33" s="300"/>
      <c r="E33" s="300"/>
      <c r="F33" s="300"/>
      <c r="G33" s="4"/>
      <c r="H33" s="4"/>
      <c r="I33" s="4"/>
    </row>
    <row r="34" spans="1:9" ht="25.5">
      <c r="A34" s="4"/>
      <c r="B34" s="4"/>
      <c r="C34" s="163" t="s">
        <v>144</v>
      </c>
      <c r="D34" s="170" t="s">
        <v>145</v>
      </c>
      <c r="E34" s="163" t="s">
        <v>146</v>
      </c>
      <c r="F34" s="163" t="s">
        <v>147</v>
      </c>
      <c r="G34" s="4"/>
      <c r="H34" s="4"/>
      <c r="I34" s="4"/>
    </row>
    <row r="35" spans="1:9" ht="25.5">
      <c r="A35" s="4"/>
      <c r="B35" s="4"/>
      <c r="C35" s="35"/>
      <c r="D35" s="35"/>
      <c r="E35" s="35" t="s">
        <v>241</v>
      </c>
      <c r="F35" s="35"/>
      <c r="G35" s="4"/>
      <c r="H35" s="4"/>
      <c r="I35" s="4"/>
    </row>
    <row r="36" spans="1:9" ht="12.75">
      <c r="A36" s="4"/>
      <c r="B36" s="4"/>
      <c r="C36" s="51" t="s">
        <v>69</v>
      </c>
      <c r="D36" s="51" t="s">
        <v>148</v>
      </c>
      <c r="E36" s="52" t="s">
        <v>17</v>
      </c>
      <c r="F36" s="77" t="s">
        <v>149</v>
      </c>
      <c r="G36" s="4"/>
      <c r="H36" s="4"/>
      <c r="I36" s="4"/>
    </row>
    <row r="37" spans="1:9" ht="12.75">
      <c r="A37" s="4"/>
      <c r="B37" s="4"/>
      <c r="C37" s="22"/>
      <c r="D37" s="22"/>
      <c r="E37" s="22"/>
      <c r="G37" s="4"/>
      <c r="H37" s="4"/>
      <c r="I37" s="4"/>
    </row>
    <row r="38" spans="1:9" ht="31.5">
      <c r="A38" s="4"/>
      <c r="B38" s="79"/>
      <c r="C38" s="64" t="s">
        <v>150</v>
      </c>
      <c r="D38" s="64" t="s">
        <v>151</v>
      </c>
      <c r="E38" s="64" t="s">
        <v>152</v>
      </c>
      <c r="F38" s="64" t="s">
        <v>153</v>
      </c>
      <c r="G38" s="64" t="s">
        <v>154</v>
      </c>
      <c r="H38" s="64" t="s">
        <v>155</v>
      </c>
      <c r="I38" s="5"/>
    </row>
    <row r="39" spans="1:9" ht="38.25">
      <c r="A39" s="4"/>
      <c r="B39" s="4"/>
      <c r="C39" s="35" t="s">
        <v>246</v>
      </c>
      <c r="D39" s="35" t="s">
        <v>326</v>
      </c>
      <c r="E39" s="35" t="s">
        <v>246</v>
      </c>
      <c r="F39" s="35" t="s">
        <v>327</v>
      </c>
      <c r="G39" s="35" t="s">
        <v>246</v>
      </c>
      <c r="H39" s="35" t="s">
        <v>328</v>
      </c>
      <c r="I39" s="5"/>
    </row>
    <row r="40" spans="1:9" s="23" customFormat="1" ht="12.75">
      <c r="A40" s="13"/>
      <c r="B40" s="13"/>
      <c r="C40" s="77" t="s">
        <v>149</v>
      </c>
      <c r="D40" s="74" t="s">
        <v>156</v>
      </c>
      <c r="E40" s="77" t="s">
        <v>149</v>
      </c>
      <c r="F40" s="74" t="s">
        <v>156</v>
      </c>
      <c r="G40" s="77" t="s">
        <v>149</v>
      </c>
      <c r="H40" s="74" t="s">
        <v>156</v>
      </c>
      <c r="I40" s="15"/>
    </row>
    <row r="41" spans="1:9" ht="14.25">
      <c r="A41" s="4"/>
      <c r="B41" s="4"/>
      <c r="C41" s="8"/>
      <c r="D41" s="4"/>
      <c r="E41" s="4"/>
      <c r="F41" s="4"/>
      <c r="G41" s="4"/>
      <c r="H41" s="4"/>
      <c r="I41" s="4"/>
    </row>
    <row r="42" spans="1:9" ht="14.25">
      <c r="A42" s="4"/>
      <c r="B42" s="4"/>
      <c r="C42" s="300" t="s">
        <v>112</v>
      </c>
      <c r="D42" s="300"/>
      <c r="E42" s="4"/>
      <c r="F42" s="4"/>
      <c r="G42" s="4"/>
      <c r="H42" s="4"/>
      <c r="I42" s="4"/>
    </row>
    <row r="43" spans="1:9" ht="25.5">
      <c r="A43" s="4"/>
      <c r="B43" s="4"/>
      <c r="C43" s="163" t="s">
        <v>144</v>
      </c>
      <c r="D43" s="170" t="s">
        <v>157</v>
      </c>
      <c r="E43" s="4"/>
      <c r="F43" s="4"/>
      <c r="G43" s="4"/>
      <c r="H43" s="4"/>
      <c r="I43" s="4"/>
    </row>
    <row r="44" spans="1:9" ht="12.75">
      <c r="A44" s="4"/>
      <c r="B44" s="4"/>
      <c r="C44" s="80" t="str">
        <f>C36</f>
        <v>HU1000</v>
      </c>
      <c r="D44" s="80" t="s">
        <v>156</v>
      </c>
      <c r="E44" s="4"/>
      <c r="F44" s="4"/>
      <c r="G44" s="4"/>
      <c r="H44" s="4"/>
      <c r="I44" s="4"/>
    </row>
    <row r="45" spans="1:9" ht="12.75">
      <c r="A45" s="4"/>
      <c r="B45" s="4"/>
      <c r="C45" s="81"/>
      <c r="D45" s="4"/>
      <c r="E45" s="4"/>
      <c r="F45" s="4"/>
      <c r="G45" s="4"/>
      <c r="H45" s="4"/>
      <c r="I45" s="4"/>
    </row>
    <row r="46" spans="1:9" ht="14.25">
      <c r="A46" s="4"/>
      <c r="B46" s="4"/>
      <c r="C46" s="294" t="s">
        <v>158</v>
      </c>
      <c r="D46" s="295"/>
      <c r="E46" s="295"/>
      <c r="F46" s="295"/>
      <c r="G46" s="295"/>
      <c r="H46" s="299"/>
      <c r="I46" s="4"/>
    </row>
    <row r="47" spans="1:9" ht="25.5">
      <c r="A47" s="4"/>
      <c r="B47" s="4"/>
      <c r="C47" s="163" t="s">
        <v>159</v>
      </c>
      <c r="D47" s="163" t="s">
        <v>145</v>
      </c>
      <c r="E47" s="163" t="s">
        <v>160</v>
      </c>
      <c r="F47" s="163" t="s">
        <v>161</v>
      </c>
      <c r="G47" s="163" t="s">
        <v>162</v>
      </c>
      <c r="H47" s="163" t="s">
        <v>163</v>
      </c>
      <c r="I47" s="4"/>
    </row>
    <row r="48" spans="1:9" s="37" customFormat="1" ht="63.75">
      <c r="A48" s="36"/>
      <c r="B48" s="36"/>
      <c r="C48" s="35" t="s">
        <v>329</v>
      </c>
      <c r="D48" s="35"/>
      <c r="E48" s="35" t="s">
        <v>330</v>
      </c>
      <c r="F48" s="35" t="s">
        <v>331</v>
      </c>
      <c r="G48" s="35" t="s">
        <v>332</v>
      </c>
      <c r="H48" s="35" t="s">
        <v>333</v>
      </c>
      <c r="I48" s="36"/>
    </row>
    <row r="49" spans="1:9" ht="353.25" customHeight="1">
      <c r="A49" s="4"/>
      <c r="B49" s="4"/>
      <c r="C49" s="51" t="s">
        <v>69</v>
      </c>
      <c r="D49" s="51" t="s">
        <v>148</v>
      </c>
      <c r="E49" s="165" t="s">
        <v>416</v>
      </c>
      <c r="F49" s="51" t="s">
        <v>353</v>
      </c>
      <c r="G49" s="51" t="s">
        <v>16</v>
      </c>
      <c r="H49" s="51" t="s">
        <v>36</v>
      </c>
      <c r="I49" s="4"/>
    </row>
    <row r="50" spans="1:9" ht="12.75">
      <c r="A50" s="4"/>
      <c r="B50" s="4"/>
      <c r="C50" s="136"/>
      <c r="D50" s="136"/>
      <c r="E50" s="137"/>
      <c r="F50" s="136"/>
      <c r="G50" s="136"/>
      <c r="H50" s="135"/>
      <c r="I50" s="4"/>
    </row>
    <row r="51" spans="1:9" ht="38.25">
      <c r="A51" s="4"/>
      <c r="B51" s="4"/>
      <c r="C51" s="171" t="s">
        <v>164</v>
      </c>
      <c r="D51" s="171" t="s">
        <v>334</v>
      </c>
      <c r="E51" s="171" t="s">
        <v>165</v>
      </c>
      <c r="F51" s="171" t="s">
        <v>166</v>
      </c>
      <c r="G51" s="171" t="s">
        <v>167</v>
      </c>
      <c r="H51" s="12"/>
      <c r="I51" s="4"/>
    </row>
    <row r="52" spans="1:9" s="37" customFormat="1" ht="114.75">
      <c r="A52" s="36"/>
      <c r="B52" s="36"/>
      <c r="C52" s="35" t="s">
        <v>78</v>
      </c>
      <c r="D52" s="35" t="s">
        <v>79</v>
      </c>
      <c r="E52" s="35" t="s">
        <v>80</v>
      </c>
      <c r="F52" s="35" t="s">
        <v>81</v>
      </c>
      <c r="G52" s="35" t="s">
        <v>118</v>
      </c>
      <c r="H52" s="38"/>
      <c r="I52" s="36"/>
    </row>
    <row r="53" spans="1:9" ht="409.5" customHeight="1">
      <c r="A53" s="4"/>
      <c r="B53" s="4"/>
      <c r="C53" s="51" t="s">
        <v>64</v>
      </c>
      <c r="D53" s="138"/>
      <c r="E53" s="51" t="s">
        <v>29</v>
      </c>
      <c r="F53" s="143"/>
      <c r="G53" s="51" t="s">
        <v>14</v>
      </c>
      <c r="H53" s="12"/>
      <c r="I53" s="4"/>
    </row>
    <row r="54" spans="1:9" ht="12.75">
      <c r="A54" s="4"/>
      <c r="B54" s="4"/>
      <c r="C54" s="139"/>
      <c r="D54" s="4"/>
      <c r="E54" s="4"/>
      <c r="F54" s="4"/>
      <c r="G54" s="4"/>
      <c r="H54" s="4"/>
      <c r="I54" s="4"/>
    </row>
    <row r="55" spans="1:9" ht="15.75">
      <c r="A55" s="4"/>
      <c r="B55" s="79" t="s">
        <v>274</v>
      </c>
      <c r="C55" s="294" t="s">
        <v>113</v>
      </c>
      <c r="D55" s="295"/>
      <c r="E55" s="295"/>
      <c r="F55" s="295"/>
      <c r="G55" s="299"/>
      <c r="H55" s="21"/>
      <c r="I55" s="20"/>
    </row>
    <row r="56" spans="1:9" ht="25.5">
      <c r="A56" s="10"/>
      <c r="B56" s="10"/>
      <c r="C56" s="163" t="s">
        <v>168</v>
      </c>
      <c r="D56" s="163" t="s">
        <v>146</v>
      </c>
      <c r="E56" s="163" t="s">
        <v>169</v>
      </c>
      <c r="F56" s="163" t="s">
        <v>170</v>
      </c>
      <c r="G56" s="163" t="s">
        <v>171</v>
      </c>
      <c r="H56" s="3"/>
      <c r="I56" s="20"/>
    </row>
    <row r="57" spans="1:9" s="37" customFormat="1" ht="38.25">
      <c r="A57" s="39"/>
      <c r="B57" s="39"/>
      <c r="C57" s="35"/>
      <c r="D57" s="35" t="s">
        <v>241</v>
      </c>
      <c r="E57" s="35" t="s">
        <v>246</v>
      </c>
      <c r="F57" s="35" t="s">
        <v>82</v>
      </c>
      <c r="G57" s="35" t="s">
        <v>250</v>
      </c>
      <c r="H57" s="40"/>
      <c r="I57" s="41"/>
    </row>
    <row r="58" spans="1:9" ht="12.75">
      <c r="A58" s="10"/>
      <c r="B58" s="10"/>
      <c r="C58" s="43"/>
      <c r="D58" s="52" t="s">
        <v>17</v>
      </c>
      <c r="E58" s="82" t="s">
        <v>149</v>
      </c>
      <c r="F58" s="82" t="s">
        <v>149</v>
      </c>
      <c r="G58" s="77">
        <v>9999</v>
      </c>
      <c r="H58" s="3"/>
      <c r="I58" s="20"/>
    </row>
    <row r="59" spans="1:9" ht="12.75">
      <c r="A59" s="10"/>
      <c r="B59" s="10"/>
      <c r="C59" s="44"/>
      <c r="D59" s="44"/>
      <c r="E59" s="83"/>
      <c r="F59" s="44"/>
      <c r="G59" s="32"/>
      <c r="H59" s="3"/>
      <c r="I59" s="20"/>
    </row>
    <row r="60" spans="1:9" ht="25.5">
      <c r="A60" s="4"/>
      <c r="B60" s="4"/>
      <c r="C60" s="68" t="s">
        <v>172</v>
      </c>
      <c r="D60" s="68" t="s">
        <v>173</v>
      </c>
      <c r="E60" s="68" t="s">
        <v>174</v>
      </c>
      <c r="F60" s="171" t="s">
        <v>175</v>
      </c>
      <c r="G60" s="13"/>
      <c r="H60" s="4"/>
      <c r="I60" s="20"/>
    </row>
    <row r="61" spans="1:9" s="37" customFormat="1" ht="51">
      <c r="A61" s="36"/>
      <c r="B61" s="36"/>
      <c r="C61" s="35" t="s">
        <v>83</v>
      </c>
      <c r="D61" s="35" t="s">
        <v>251</v>
      </c>
      <c r="E61" s="35" t="s">
        <v>84</v>
      </c>
      <c r="F61" s="35" t="s">
        <v>85</v>
      </c>
      <c r="G61" s="42"/>
      <c r="H61" s="36"/>
      <c r="I61" s="41"/>
    </row>
    <row r="62" spans="1:9" ht="311.25" customHeight="1">
      <c r="A62" s="4"/>
      <c r="B62" s="4"/>
      <c r="C62" s="77">
        <v>9999</v>
      </c>
      <c r="D62" s="77" t="s">
        <v>401</v>
      </c>
      <c r="E62" s="77"/>
      <c r="F62" s="51" t="s">
        <v>76</v>
      </c>
      <c r="G62" s="84"/>
      <c r="H62" s="4"/>
      <c r="I62" s="20"/>
    </row>
    <row r="63" spans="1:9" ht="12.75">
      <c r="A63" s="4"/>
      <c r="B63" s="4"/>
      <c r="C63" s="77"/>
      <c r="D63" s="77"/>
      <c r="E63" s="77"/>
      <c r="F63" s="142"/>
      <c r="G63" s="84"/>
      <c r="H63" s="4"/>
      <c r="I63" s="20"/>
    </row>
    <row r="64" spans="1:9" ht="12.75">
      <c r="A64" s="4"/>
      <c r="B64" s="4"/>
      <c r="C64" s="4"/>
      <c r="D64" s="4"/>
      <c r="E64" s="4"/>
      <c r="F64" s="4"/>
      <c r="G64" s="4"/>
      <c r="H64" s="4"/>
      <c r="I64" s="20" t="s">
        <v>238</v>
      </c>
    </row>
    <row r="65" spans="1:9" ht="14.25">
      <c r="A65" s="4"/>
      <c r="B65" s="4"/>
      <c r="C65" s="300" t="s">
        <v>114</v>
      </c>
      <c r="D65" s="300"/>
      <c r="E65" s="300"/>
      <c r="F65" s="4"/>
      <c r="G65" s="4"/>
      <c r="H65" s="4"/>
      <c r="I65" s="4"/>
    </row>
    <row r="66" spans="1:9" ht="25.5">
      <c r="A66" s="4"/>
      <c r="B66" s="4"/>
      <c r="C66" s="163" t="s">
        <v>168</v>
      </c>
      <c r="D66" s="163" t="s">
        <v>176</v>
      </c>
      <c r="E66" s="163" t="s">
        <v>177</v>
      </c>
      <c r="F66" s="4"/>
      <c r="G66" s="4"/>
      <c r="H66" s="4"/>
      <c r="I66" s="4"/>
    </row>
    <row r="67" spans="1:9" s="37" customFormat="1" ht="38.25">
      <c r="A67" s="36"/>
      <c r="B67" s="36"/>
      <c r="C67" s="35"/>
      <c r="D67" s="35" t="s">
        <v>247</v>
      </c>
      <c r="E67" s="35" t="s">
        <v>248</v>
      </c>
      <c r="F67" s="36"/>
      <c r="G67" s="36"/>
      <c r="H67" s="36"/>
      <c r="I67" s="36"/>
    </row>
    <row r="68" spans="1:9" ht="12.75">
      <c r="A68" s="4"/>
      <c r="B68" s="4"/>
      <c r="C68" s="24"/>
      <c r="D68" s="52"/>
      <c r="E68" s="75" t="s">
        <v>156</v>
      </c>
      <c r="F68" s="4"/>
      <c r="G68" s="4"/>
      <c r="H68" s="4"/>
      <c r="I68" s="4"/>
    </row>
    <row r="69" spans="1:9" ht="12.75">
      <c r="A69" s="4"/>
      <c r="B69" s="4"/>
      <c r="C69" s="14"/>
      <c r="D69" s="13"/>
      <c r="E69" s="14"/>
      <c r="F69" s="4"/>
      <c r="G69" s="4"/>
      <c r="H69" s="4"/>
      <c r="I69" s="4"/>
    </row>
    <row r="70" spans="1:9" ht="14.25">
      <c r="A70" s="4"/>
      <c r="B70" s="4"/>
      <c r="C70" s="300" t="s">
        <v>115</v>
      </c>
      <c r="D70" s="300"/>
      <c r="E70" s="300"/>
      <c r="F70" s="300"/>
      <c r="G70" s="300"/>
      <c r="H70" s="4"/>
      <c r="I70" s="4"/>
    </row>
    <row r="71" spans="1:9" ht="25.5">
      <c r="A71" s="4"/>
      <c r="B71" s="4"/>
      <c r="C71" s="170" t="s">
        <v>145</v>
      </c>
      <c r="D71" s="163" t="s">
        <v>179</v>
      </c>
      <c r="E71" s="163" t="s">
        <v>180</v>
      </c>
      <c r="F71" s="163" t="s">
        <v>181</v>
      </c>
      <c r="G71" s="172" t="s">
        <v>182</v>
      </c>
      <c r="H71" s="162" t="s">
        <v>183</v>
      </c>
      <c r="I71" s="4"/>
    </row>
    <row r="72" spans="1:9" s="37" customFormat="1" ht="127.5">
      <c r="A72" s="36"/>
      <c r="B72" s="36"/>
      <c r="C72" s="35"/>
      <c r="D72" s="35" t="s">
        <v>86</v>
      </c>
      <c r="E72" s="35" t="s">
        <v>240</v>
      </c>
      <c r="F72" s="35" t="s">
        <v>184</v>
      </c>
      <c r="G72" s="35" t="s">
        <v>87</v>
      </c>
      <c r="H72" s="35"/>
      <c r="I72" s="4"/>
    </row>
    <row r="73" spans="1:9" ht="12.75">
      <c r="A73" s="4"/>
      <c r="B73" s="4"/>
      <c r="C73" s="24"/>
      <c r="D73" s="52" t="s">
        <v>69</v>
      </c>
      <c r="E73" s="52" t="s">
        <v>431</v>
      </c>
      <c r="F73" s="75" t="s">
        <v>437</v>
      </c>
      <c r="G73" s="52">
        <v>9999</v>
      </c>
      <c r="H73" s="75" t="s">
        <v>462</v>
      </c>
      <c r="I73" s="85"/>
    </row>
    <row r="74" spans="1:9" ht="12.75">
      <c r="A74" s="4"/>
      <c r="B74" s="4"/>
      <c r="C74" s="4"/>
      <c r="D74" s="4"/>
      <c r="E74" s="4"/>
      <c r="F74" s="4"/>
      <c r="G74" s="4"/>
      <c r="H74" s="4"/>
      <c r="I74" s="4"/>
    </row>
    <row r="75" spans="1:9" ht="14.25">
      <c r="A75" s="4"/>
      <c r="B75" s="4"/>
      <c r="C75" s="294" t="s">
        <v>116</v>
      </c>
      <c r="D75" s="295"/>
      <c r="E75" s="295"/>
      <c r="F75" s="295"/>
      <c r="G75" s="295"/>
      <c r="H75" s="299"/>
      <c r="I75" s="4"/>
    </row>
    <row r="76" spans="1:9" ht="25.5">
      <c r="A76" s="4"/>
      <c r="B76" s="13"/>
      <c r="C76" s="163" t="s">
        <v>185</v>
      </c>
      <c r="D76" s="163" t="s">
        <v>186</v>
      </c>
      <c r="E76" s="163" t="s">
        <v>187</v>
      </c>
      <c r="F76" s="163" t="s">
        <v>188</v>
      </c>
      <c r="G76" s="163" t="s">
        <v>189</v>
      </c>
      <c r="H76" s="163" t="s">
        <v>190</v>
      </c>
      <c r="I76" s="12"/>
    </row>
    <row r="77" spans="1:9" s="37" customFormat="1" ht="114.75">
      <c r="A77" s="36"/>
      <c r="B77" s="42"/>
      <c r="C77" s="35" t="s">
        <v>86</v>
      </c>
      <c r="D77" s="35" t="s">
        <v>241</v>
      </c>
      <c r="E77" s="35" t="s">
        <v>242</v>
      </c>
      <c r="F77" s="35" t="s">
        <v>191</v>
      </c>
      <c r="G77" s="35" t="s">
        <v>88</v>
      </c>
      <c r="H77" s="35" t="s">
        <v>243</v>
      </c>
      <c r="I77" s="38"/>
    </row>
    <row r="78" spans="1:9" ht="12.75">
      <c r="A78" s="4"/>
      <c r="B78" s="13"/>
      <c r="C78" s="52" t="s">
        <v>69</v>
      </c>
      <c r="D78" s="52" t="s">
        <v>17</v>
      </c>
      <c r="E78" s="53" t="s">
        <v>398</v>
      </c>
      <c r="F78" s="86" t="s">
        <v>361</v>
      </c>
      <c r="G78" s="53" t="s">
        <v>395</v>
      </c>
      <c r="H78" s="53">
        <v>4</v>
      </c>
      <c r="I78" s="12"/>
    </row>
    <row r="79" spans="1:9" ht="12.75">
      <c r="A79" s="4"/>
      <c r="B79" s="13"/>
      <c r="C79" s="44"/>
      <c r="D79" s="44"/>
      <c r="E79" s="44"/>
      <c r="F79" s="44"/>
      <c r="G79" s="44"/>
      <c r="H79" s="44"/>
      <c r="I79" s="12"/>
    </row>
    <row r="80" spans="1:9" ht="25.5">
      <c r="A80" s="4"/>
      <c r="B80" s="13"/>
      <c r="C80" s="68" t="s">
        <v>194</v>
      </c>
      <c r="D80" s="68" t="s">
        <v>195</v>
      </c>
      <c r="E80" s="68" t="s">
        <v>196</v>
      </c>
      <c r="F80" s="68" t="s">
        <v>197</v>
      </c>
      <c r="G80" s="68" t="s">
        <v>198</v>
      </c>
      <c r="H80" s="171" t="s">
        <v>199</v>
      </c>
      <c r="I80" s="87" t="s">
        <v>236</v>
      </c>
    </row>
    <row r="81" spans="1:9" s="37" customFormat="1" ht="89.25">
      <c r="A81" s="36"/>
      <c r="B81" s="36"/>
      <c r="C81" s="35" t="s">
        <v>244</v>
      </c>
      <c r="D81" s="35" t="s">
        <v>245</v>
      </c>
      <c r="E81" s="35" t="s">
        <v>249</v>
      </c>
      <c r="F81" s="35" t="s">
        <v>117</v>
      </c>
      <c r="G81" s="35"/>
      <c r="H81" s="35" t="s">
        <v>89</v>
      </c>
      <c r="I81" s="35" t="s">
        <v>90</v>
      </c>
    </row>
    <row r="82" spans="1:9" ht="318.75" customHeight="1">
      <c r="A82" s="4"/>
      <c r="B82" s="13"/>
      <c r="C82" s="77"/>
      <c r="D82" s="52"/>
      <c r="E82" s="52">
        <v>9999</v>
      </c>
      <c r="F82" s="52">
        <v>9999</v>
      </c>
      <c r="G82" s="51" t="s">
        <v>20</v>
      </c>
      <c r="H82" s="51" t="s">
        <v>75</v>
      </c>
      <c r="I82" s="74" t="s">
        <v>156</v>
      </c>
    </row>
    <row r="83" spans="1:9" ht="12.75">
      <c r="A83" s="4"/>
      <c r="B83" s="4"/>
      <c r="C83" s="4"/>
      <c r="D83" s="4"/>
      <c r="E83" s="4"/>
      <c r="F83" s="4"/>
      <c r="G83" s="4"/>
      <c r="H83" s="145"/>
      <c r="I83" s="4"/>
    </row>
    <row r="84" spans="1:9" ht="14.25">
      <c r="A84" s="4"/>
      <c r="B84" s="4"/>
      <c r="C84" s="300" t="s">
        <v>200</v>
      </c>
      <c r="D84" s="300"/>
      <c r="E84" s="4"/>
      <c r="F84" s="4"/>
      <c r="G84" s="4"/>
      <c r="H84" s="4"/>
      <c r="I84" s="4"/>
    </row>
    <row r="85" spans="1:9" ht="25.5">
      <c r="A85" s="4"/>
      <c r="B85" s="4"/>
      <c r="C85" s="163" t="s">
        <v>179</v>
      </c>
      <c r="D85" s="162" t="s">
        <v>183</v>
      </c>
      <c r="E85" s="4"/>
      <c r="F85" s="4"/>
      <c r="G85" s="4"/>
      <c r="H85" s="4"/>
      <c r="I85" s="4"/>
    </row>
    <row r="86" spans="1:9" s="37" customFormat="1" ht="102">
      <c r="A86" s="36"/>
      <c r="B86" s="36"/>
      <c r="C86" s="35" t="s">
        <v>86</v>
      </c>
      <c r="D86" s="35" t="s">
        <v>91</v>
      </c>
      <c r="E86" s="36"/>
      <c r="F86" s="36"/>
      <c r="G86" s="36"/>
      <c r="H86" s="36"/>
      <c r="I86" s="36"/>
    </row>
    <row r="87" spans="1:9" ht="12.75">
      <c r="A87" s="4"/>
      <c r="B87" s="4"/>
      <c r="C87" s="52" t="s">
        <v>69</v>
      </c>
      <c r="D87" s="75" t="s">
        <v>462</v>
      </c>
      <c r="E87" s="4"/>
      <c r="F87" s="4"/>
      <c r="G87" s="4"/>
      <c r="H87" s="4"/>
      <c r="I87" s="4"/>
    </row>
    <row r="88" spans="1:9" ht="12.75">
      <c r="A88" s="4"/>
      <c r="B88" s="4"/>
      <c r="C88" s="4"/>
      <c r="D88" s="4"/>
      <c r="E88" s="4"/>
      <c r="F88" s="4"/>
      <c r="G88" s="4"/>
      <c r="H88" s="4"/>
      <c r="I88" s="4"/>
    </row>
    <row r="89" spans="1:9" ht="33" customHeight="1">
      <c r="A89" s="4"/>
      <c r="B89" s="4"/>
      <c r="C89" s="304" t="s">
        <v>202</v>
      </c>
      <c r="D89" s="300"/>
      <c r="E89" s="4"/>
      <c r="F89" s="4"/>
      <c r="G89" s="4"/>
      <c r="H89" s="4"/>
      <c r="I89" s="4"/>
    </row>
    <row r="90" spans="1:9" ht="25.5">
      <c r="A90" s="4"/>
      <c r="B90" s="4"/>
      <c r="C90" s="163" t="s">
        <v>186</v>
      </c>
      <c r="D90" s="163" t="s">
        <v>179</v>
      </c>
      <c r="E90" s="4"/>
      <c r="F90" s="4"/>
      <c r="G90" s="4"/>
      <c r="H90" s="4"/>
      <c r="I90" s="4"/>
    </row>
    <row r="91" spans="1:9" s="37" customFormat="1" ht="114.75">
      <c r="A91" s="36"/>
      <c r="B91" s="36"/>
      <c r="C91" s="35" t="s">
        <v>241</v>
      </c>
      <c r="D91" s="35" t="s">
        <v>86</v>
      </c>
      <c r="E91" s="36"/>
      <c r="F91" s="36"/>
      <c r="G91" s="36"/>
      <c r="H91" s="36"/>
      <c r="I91" s="36"/>
    </row>
    <row r="92" spans="3:4" ht="12.75">
      <c r="C92" s="52" t="s">
        <v>17</v>
      </c>
      <c r="D92" s="52" t="s">
        <v>69</v>
      </c>
    </row>
    <row r="96" ht="15.75">
      <c r="C96" s="88" t="s">
        <v>274</v>
      </c>
    </row>
    <row r="97" spans="3:8" ht="14.25">
      <c r="C97" s="305" t="s">
        <v>111</v>
      </c>
      <c r="D97" s="306"/>
      <c r="E97" s="306"/>
      <c r="F97" s="306"/>
      <c r="G97" s="307"/>
      <c r="H97" s="50" t="s">
        <v>119</v>
      </c>
    </row>
    <row r="98" spans="3:8" ht="18" thickBot="1">
      <c r="C98" s="308"/>
      <c r="D98" s="309"/>
      <c r="E98" s="309"/>
      <c r="F98" s="309"/>
      <c r="G98" s="277"/>
      <c r="H98" s="89" t="s">
        <v>350</v>
      </c>
    </row>
    <row r="99" spans="3:8" ht="16.5" thickTop="1">
      <c r="C99" s="261" t="s">
        <v>101</v>
      </c>
      <c r="D99" s="311" t="s">
        <v>252</v>
      </c>
      <c r="E99" s="311"/>
      <c r="F99" s="311" t="s">
        <v>275</v>
      </c>
      <c r="G99" s="312"/>
      <c r="H99" s="90" t="s">
        <v>139</v>
      </c>
    </row>
    <row r="100" spans="3:8" ht="15.75">
      <c r="C100" s="262"/>
      <c r="D100" s="302" t="s">
        <v>253</v>
      </c>
      <c r="E100" s="302"/>
      <c r="F100" s="302" t="s">
        <v>204</v>
      </c>
      <c r="G100" s="303"/>
      <c r="H100" s="91"/>
    </row>
    <row r="101" spans="3:8" ht="15.75">
      <c r="C101" s="262"/>
      <c r="D101" s="302" t="s">
        <v>254</v>
      </c>
      <c r="E101" s="302"/>
      <c r="F101" s="302" t="s">
        <v>276</v>
      </c>
      <c r="G101" s="303"/>
      <c r="H101" s="91"/>
    </row>
    <row r="102" spans="3:8" ht="15.75">
      <c r="C102" s="262"/>
      <c r="D102" s="302" t="s">
        <v>255</v>
      </c>
      <c r="E102" s="302"/>
      <c r="F102" s="302" t="s">
        <v>277</v>
      </c>
      <c r="G102" s="303"/>
      <c r="H102" s="91"/>
    </row>
    <row r="103" spans="3:8" ht="15.75">
      <c r="C103" s="262"/>
      <c r="D103" s="302" t="s">
        <v>256</v>
      </c>
      <c r="E103" s="302"/>
      <c r="F103" s="302" t="s">
        <v>278</v>
      </c>
      <c r="G103" s="303"/>
      <c r="H103" s="91"/>
    </row>
    <row r="104" spans="3:8" ht="15.75">
      <c r="C104" s="262"/>
      <c r="D104" s="302" t="s">
        <v>257</v>
      </c>
      <c r="E104" s="302"/>
      <c r="F104" s="302" t="s">
        <v>279</v>
      </c>
      <c r="G104" s="303"/>
      <c r="H104" s="91"/>
    </row>
    <row r="105" spans="3:8" ht="16.5" thickBot="1">
      <c r="C105" s="310"/>
      <c r="D105" s="313" t="s">
        <v>258</v>
      </c>
      <c r="E105" s="313"/>
      <c r="F105" s="313" t="s">
        <v>280</v>
      </c>
      <c r="G105" s="314"/>
      <c r="H105" s="91"/>
    </row>
    <row r="106" spans="3:8" ht="16.5" thickTop="1">
      <c r="C106" s="315" t="s">
        <v>102</v>
      </c>
      <c r="D106" s="316" t="s">
        <v>260</v>
      </c>
      <c r="E106" s="316"/>
      <c r="F106" s="316" t="s">
        <v>283</v>
      </c>
      <c r="G106" s="317"/>
      <c r="H106" s="91" t="s">
        <v>139</v>
      </c>
    </row>
    <row r="107" spans="3:8" ht="15.75">
      <c r="C107" s="262"/>
      <c r="D107" s="302" t="s">
        <v>259</v>
      </c>
      <c r="E107" s="302"/>
      <c r="F107" s="302" t="s">
        <v>284</v>
      </c>
      <c r="G107" s="303"/>
      <c r="H107" s="91" t="s">
        <v>139</v>
      </c>
    </row>
    <row r="108" spans="3:8" ht="15.75">
      <c r="C108" s="262"/>
      <c r="D108" s="302" t="s">
        <v>261</v>
      </c>
      <c r="E108" s="302"/>
      <c r="F108" s="302" t="s">
        <v>285</v>
      </c>
      <c r="G108" s="303"/>
      <c r="H108" s="91" t="s">
        <v>139</v>
      </c>
    </row>
    <row r="109" spans="3:8" ht="15.75">
      <c r="C109" s="262"/>
      <c r="D109" s="302" t="s">
        <v>262</v>
      </c>
      <c r="E109" s="302"/>
      <c r="F109" s="302" t="s">
        <v>286</v>
      </c>
      <c r="G109" s="303"/>
      <c r="H109" s="91" t="s">
        <v>139</v>
      </c>
    </row>
    <row r="110" spans="3:8" ht="15">
      <c r="C110" s="262"/>
      <c r="D110" s="302" t="s">
        <v>257</v>
      </c>
      <c r="E110" s="302"/>
      <c r="F110" s="302" t="s">
        <v>279</v>
      </c>
      <c r="G110" s="303"/>
      <c r="H110" s="92"/>
    </row>
    <row r="111" spans="3:8" ht="16.5" thickBot="1">
      <c r="C111" s="310"/>
      <c r="D111" s="313" t="s">
        <v>263</v>
      </c>
      <c r="E111" s="313"/>
      <c r="F111" s="313" t="s">
        <v>281</v>
      </c>
      <c r="G111" s="314"/>
      <c r="H111" s="91"/>
    </row>
    <row r="112" spans="3:8" ht="16.5" thickTop="1">
      <c r="C112" s="323" t="s">
        <v>103</v>
      </c>
      <c r="D112" s="311" t="s">
        <v>264</v>
      </c>
      <c r="E112" s="311"/>
      <c r="F112" s="311" t="s">
        <v>287</v>
      </c>
      <c r="G112" s="312"/>
      <c r="H112" s="91" t="s">
        <v>139</v>
      </c>
    </row>
    <row r="113" spans="3:8" ht="15.75">
      <c r="C113" s="324"/>
      <c r="D113" s="302" t="s">
        <v>265</v>
      </c>
      <c r="E113" s="302"/>
      <c r="F113" s="302" t="s">
        <v>288</v>
      </c>
      <c r="G113" s="303"/>
      <c r="H113" s="91"/>
    </row>
    <row r="114" spans="3:8" ht="15.75">
      <c r="C114" s="324"/>
      <c r="D114" s="302" t="s">
        <v>266</v>
      </c>
      <c r="E114" s="302"/>
      <c r="F114" s="302" t="s">
        <v>205</v>
      </c>
      <c r="G114" s="303"/>
      <c r="H114" s="91"/>
    </row>
    <row r="115" spans="3:8" ht="15.75">
      <c r="C115" s="324"/>
      <c r="D115" s="302" t="s">
        <v>268</v>
      </c>
      <c r="E115" s="302"/>
      <c r="F115" s="302" t="s">
        <v>206</v>
      </c>
      <c r="G115" s="303"/>
      <c r="H115" s="91"/>
    </row>
    <row r="116" spans="3:13" ht="15.75">
      <c r="C116" s="324"/>
      <c r="D116" s="302" t="s">
        <v>267</v>
      </c>
      <c r="E116" s="302"/>
      <c r="F116" s="302" t="s">
        <v>207</v>
      </c>
      <c r="G116" s="303"/>
      <c r="H116" s="91"/>
      <c r="M116" t="s">
        <v>208</v>
      </c>
    </row>
    <row r="117" spans="3:13" ht="15.75">
      <c r="C117" s="324"/>
      <c r="D117" s="302" t="s">
        <v>269</v>
      </c>
      <c r="E117" s="302"/>
      <c r="F117" s="302" t="s">
        <v>209</v>
      </c>
      <c r="G117" s="303"/>
      <c r="H117" s="91"/>
      <c r="M117" t="s">
        <v>210</v>
      </c>
    </row>
    <row r="118" spans="3:13" ht="15.75">
      <c r="C118" s="324"/>
      <c r="D118" s="302" t="s">
        <v>270</v>
      </c>
      <c r="E118" s="302"/>
      <c r="F118" s="302" t="s">
        <v>289</v>
      </c>
      <c r="G118" s="303"/>
      <c r="H118" s="91" t="s">
        <v>139</v>
      </c>
      <c r="M118" t="s">
        <v>211</v>
      </c>
    </row>
    <row r="119" spans="3:13" ht="15.75">
      <c r="C119" s="324"/>
      <c r="D119" s="302" t="s">
        <v>271</v>
      </c>
      <c r="E119" s="302"/>
      <c r="F119" s="302" t="s">
        <v>290</v>
      </c>
      <c r="G119" s="303"/>
      <c r="H119" s="91"/>
      <c r="M119" t="s">
        <v>212</v>
      </c>
    </row>
    <row r="120" spans="3:13" ht="15.75">
      <c r="C120" s="324"/>
      <c r="D120" s="302" t="s">
        <v>272</v>
      </c>
      <c r="E120" s="302"/>
      <c r="F120" s="302" t="s">
        <v>291</v>
      </c>
      <c r="G120" s="303"/>
      <c r="H120" s="91"/>
      <c r="M120" t="s">
        <v>213</v>
      </c>
    </row>
    <row r="121" spans="3:13" ht="16.5" thickBot="1">
      <c r="C121" s="325"/>
      <c r="D121" s="313" t="s">
        <v>273</v>
      </c>
      <c r="E121" s="313"/>
      <c r="F121" s="313" t="s">
        <v>282</v>
      </c>
      <c r="G121" s="314"/>
      <c r="H121" s="93"/>
      <c r="M121" t="s">
        <v>214</v>
      </c>
    </row>
    <row r="122" spans="3:13" ht="16.5" thickTop="1">
      <c r="C122" s="94"/>
      <c r="D122" s="95"/>
      <c r="E122" s="95"/>
      <c r="F122" s="95"/>
      <c r="G122" s="95"/>
      <c r="H122" s="96"/>
      <c r="M122" t="s">
        <v>215</v>
      </c>
    </row>
    <row r="123" spans="3:15" s="97" customFormat="1" ht="24" customHeight="1">
      <c r="C123" s="318" t="s">
        <v>113</v>
      </c>
      <c r="D123" s="319"/>
      <c r="E123" s="319"/>
      <c r="F123" s="319"/>
      <c r="G123" s="320"/>
      <c r="H123" s="321" t="s">
        <v>119</v>
      </c>
      <c r="I123" s="322"/>
      <c r="J123" s="322"/>
      <c r="K123" s="322"/>
      <c r="L123" s="322"/>
      <c r="M123" s="322"/>
      <c r="N123" s="322"/>
      <c r="O123" s="322"/>
    </row>
    <row r="124" spans="3:15" ht="18.75">
      <c r="C124" s="326"/>
      <c r="D124" s="326"/>
      <c r="E124" s="326"/>
      <c r="F124" s="326"/>
      <c r="G124" s="326"/>
      <c r="H124" s="327" t="s">
        <v>350</v>
      </c>
      <c r="I124" s="328"/>
      <c r="J124" s="328"/>
      <c r="K124" s="328"/>
      <c r="L124" s="328"/>
      <c r="M124" s="328"/>
      <c r="N124" s="328"/>
      <c r="O124" s="329"/>
    </row>
    <row r="125" spans="3:15" ht="17.25">
      <c r="C125" s="326"/>
      <c r="D125" s="326"/>
      <c r="E125" s="326"/>
      <c r="F125" s="326"/>
      <c r="G125" s="326"/>
      <c r="H125" s="25" t="s">
        <v>317</v>
      </c>
      <c r="I125" s="330" t="s">
        <v>318</v>
      </c>
      <c r="J125" s="331"/>
      <c r="K125" s="331"/>
      <c r="L125" s="331"/>
      <c r="M125" s="331"/>
      <c r="N125" s="331"/>
      <c r="O125" s="332"/>
    </row>
    <row r="126" spans="3:15" ht="57" customHeight="1" thickBot="1">
      <c r="C126" s="326"/>
      <c r="D126" s="326"/>
      <c r="E126" s="326"/>
      <c r="F126" s="326"/>
      <c r="G126" s="326"/>
      <c r="H126" s="25" t="s">
        <v>216</v>
      </c>
      <c r="I126" s="45" t="s">
        <v>92</v>
      </c>
      <c r="J126" s="46" t="s">
        <v>217</v>
      </c>
      <c r="K126" s="46" t="s">
        <v>230</v>
      </c>
      <c r="L126" s="47" t="s">
        <v>218</v>
      </c>
      <c r="M126" s="47" t="s">
        <v>93</v>
      </c>
      <c r="N126" s="47" t="s">
        <v>95</v>
      </c>
      <c r="O126" s="47" t="s">
        <v>94</v>
      </c>
    </row>
    <row r="127" spans="3:15" ht="16.5" customHeight="1" thickTop="1">
      <c r="C127" s="345" t="s">
        <v>96</v>
      </c>
      <c r="D127" s="348" t="s">
        <v>97</v>
      </c>
      <c r="E127" s="349" t="s">
        <v>298</v>
      </c>
      <c r="F127" s="350"/>
      <c r="G127" s="98" t="s">
        <v>299</v>
      </c>
      <c r="H127" s="90" t="s">
        <v>139</v>
      </c>
      <c r="I127" s="99"/>
      <c r="J127" s="100"/>
      <c r="K127" s="101"/>
      <c r="L127" s="102"/>
      <c r="M127" s="103" t="s">
        <v>221</v>
      </c>
      <c r="N127" s="102" t="s">
        <v>156</v>
      </c>
      <c r="O127" s="104"/>
    </row>
    <row r="128" spans="3:15" ht="15.75">
      <c r="C128" s="346"/>
      <c r="D128" s="338"/>
      <c r="E128" s="349" t="s">
        <v>292</v>
      </c>
      <c r="F128" s="350"/>
      <c r="G128" s="105" t="s">
        <v>296</v>
      </c>
      <c r="H128" s="91" t="s">
        <v>139</v>
      </c>
      <c r="I128" s="106"/>
      <c r="J128" s="107"/>
      <c r="K128" s="108"/>
      <c r="L128" s="109"/>
      <c r="M128" s="110" t="s">
        <v>221</v>
      </c>
      <c r="N128" s="109" t="s">
        <v>156</v>
      </c>
      <c r="O128" s="111"/>
    </row>
    <row r="129" spans="3:15" ht="15.75">
      <c r="C129" s="346"/>
      <c r="D129" s="338"/>
      <c r="E129" s="349" t="s">
        <v>293</v>
      </c>
      <c r="F129" s="350"/>
      <c r="G129" s="105" t="s">
        <v>297</v>
      </c>
      <c r="H129" s="91" t="s">
        <v>139</v>
      </c>
      <c r="I129" s="106"/>
      <c r="J129" s="107"/>
      <c r="K129" s="108"/>
      <c r="L129" s="109"/>
      <c r="M129" s="110" t="s">
        <v>221</v>
      </c>
      <c r="N129" s="109" t="s">
        <v>156</v>
      </c>
      <c r="O129" s="111"/>
    </row>
    <row r="130" spans="3:15" ht="15.75">
      <c r="C130" s="346"/>
      <c r="D130" s="338"/>
      <c r="E130" s="349" t="s">
        <v>257</v>
      </c>
      <c r="F130" s="350"/>
      <c r="G130" s="105" t="s">
        <v>279</v>
      </c>
      <c r="H130" s="91"/>
      <c r="I130" s="106"/>
      <c r="J130" s="107"/>
      <c r="K130" s="108"/>
      <c r="L130" s="109"/>
      <c r="M130" s="110"/>
      <c r="N130" s="109" t="s">
        <v>156</v>
      </c>
      <c r="O130" s="111"/>
    </row>
    <row r="131" spans="3:15" ht="16.5" thickBot="1">
      <c r="C131" s="346"/>
      <c r="D131" s="339"/>
      <c r="E131" s="351" t="s">
        <v>294</v>
      </c>
      <c r="F131" s="352"/>
      <c r="G131" s="112" t="s">
        <v>295</v>
      </c>
      <c r="H131" s="93"/>
      <c r="I131" s="106"/>
      <c r="J131" s="107"/>
      <c r="K131" s="108"/>
      <c r="L131" s="109"/>
      <c r="M131" s="110"/>
      <c r="N131" s="109" t="s">
        <v>156</v>
      </c>
      <c r="O131" s="111"/>
    </row>
    <row r="132" spans="3:15" ht="16.5" customHeight="1" thickTop="1">
      <c r="C132" s="346"/>
      <c r="D132" s="337" t="s">
        <v>98</v>
      </c>
      <c r="E132" s="353" t="s">
        <v>304</v>
      </c>
      <c r="F132" s="354"/>
      <c r="G132" s="27" t="s">
        <v>300</v>
      </c>
      <c r="H132" s="91" t="s">
        <v>139</v>
      </c>
      <c r="I132" s="106"/>
      <c r="J132" s="107"/>
      <c r="K132" s="108"/>
      <c r="L132" s="109"/>
      <c r="M132" s="110" t="s">
        <v>221</v>
      </c>
      <c r="N132" s="109" t="s">
        <v>156</v>
      </c>
      <c r="O132" s="111"/>
    </row>
    <row r="133" spans="3:15" ht="15.75">
      <c r="C133" s="346"/>
      <c r="D133" s="338"/>
      <c r="E133" s="349" t="s">
        <v>305</v>
      </c>
      <c r="F133" s="350"/>
      <c r="G133" s="27" t="s">
        <v>301</v>
      </c>
      <c r="H133" s="91" t="s">
        <v>139</v>
      </c>
      <c r="I133" s="106"/>
      <c r="J133" s="107"/>
      <c r="K133" s="108"/>
      <c r="L133" s="109"/>
      <c r="M133" s="110" t="s">
        <v>221</v>
      </c>
      <c r="N133" s="109" t="s">
        <v>156</v>
      </c>
      <c r="O133" s="111"/>
    </row>
    <row r="134" spans="3:15" ht="15.75">
      <c r="C134" s="346"/>
      <c r="D134" s="338"/>
      <c r="E134" s="349" t="s">
        <v>306</v>
      </c>
      <c r="F134" s="350"/>
      <c r="G134" s="27" t="s">
        <v>302</v>
      </c>
      <c r="H134" s="91" t="s">
        <v>139</v>
      </c>
      <c r="I134" s="106"/>
      <c r="J134" s="107"/>
      <c r="K134" s="108"/>
      <c r="L134" s="109"/>
      <c r="M134" s="110" t="s">
        <v>221</v>
      </c>
      <c r="N134" s="109" t="s">
        <v>156</v>
      </c>
      <c r="O134" s="111"/>
    </row>
    <row r="135" spans="3:15" ht="15.75">
      <c r="C135" s="346"/>
      <c r="D135" s="338"/>
      <c r="E135" s="349" t="s">
        <v>307</v>
      </c>
      <c r="F135" s="350"/>
      <c r="G135" s="27" t="s">
        <v>303</v>
      </c>
      <c r="H135" s="91"/>
      <c r="I135" s="106"/>
      <c r="J135" s="107"/>
      <c r="K135" s="108"/>
      <c r="L135" s="109"/>
      <c r="M135" s="110"/>
      <c r="N135" s="109" t="s">
        <v>156</v>
      </c>
      <c r="O135" s="111"/>
    </row>
    <row r="136" spans="3:15" ht="16.5" thickBot="1">
      <c r="C136" s="346"/>
      <c r="D136" s="339"/>
      <c r="E136" s="351" t="s">
        <v>294</v>
      </c>
      <c r="F136" s="352"/>
      <c r="G136" s="29" t="s">
        <v>295</v>
      </c>
      <c r="H136" s="93"/>
      <c r="I136" s="113"/>
      <c r="J136" s="114"/>
      <c r="K136" s="115"/>
      <c r="L136" s="116"/>
      <c r="M136" s="117"/>
      <c r="N136" s="116" t="s">
        <v>156</v>
      </c>
      <c r="O136" s="118"/>
    </row>
    <row r="137" spans="3:15" ht="16.5" customHeight="1" thickTop="1">
      <c r="C137" s="346"/>
      <c r="D137" s="355" t="s">
        <v>99</v>
      </c>
      <c r="E137" s="353" t="s">
        <v>309</v>
      </c>
      <c r="F137" s="354"/>
      <c r="G137" s="26" t="s">
        <v>223</v>
      </c>
      <c r="H137" s="90" t="s">
        <v>139</v>
      </c>
      <c r="I137" s="106"/>
      <c r="J137" s="107"/>
      <c r="K137" s="108"/>
      <c r="L137" s="109"/>
      <c r="M137" s="110" t="s">
        <v>221</v>
      </c>
      <c r="N137" s="109" t="s">
        <v>156</v>
      </c>
      <c r="O137" s="111"/>
    </row>
    <row r="138" spans="3:15" ht="15.75">
      <c r="C138" s="346"/>
      <c r="D138" s="356"/>
      <c r="E138" s="349" t="s">
        <v>310</v>
      </c>
      <c r="F138" s="350"/>
      <c r="G138" s="27" t="s">
        <v>308</v>
      </c>
      <c r="H138" s="91" t="s">
        <v>139</v>
      </c>
      <c r="I138" s="106"/>
      <c r="J138" s="107"/>
      <c r="K138" s="108"/>
      <c r="L138" s="109"/>
      <c r="M138" s="110" t="s">
        <v>221</v>
      </c>
      <c r="N138" s="109" t="s">
        <v>156</v>
      </c>
      <c r="O138" s="111"/>
    </row>
    <row r="139" spans="3:15" ht="15.75">
      <c r="C139" s="346"/>
      <c r="D139" s="356"/>
      <c r="E139" s="349" t="s">
        <v>257</v>
      </c>
      <c r="F139" s="350"/>
      <c r="G139" s="27" t="s">
        <v>279</v>
      </c>
      <c r="H139" s="91"/>
      <c r="I139" s="106"/>
      <c r="J139" s="107"/>
      <c r="K139" s="108"/>
      <c r="L139" s="109"/>
      <c r="M139" s="110"/>
      <c r="N139" s="109" t="s">
        <v>156</v>
      </c>
      <c r="O139" s="111"/>
    </row>
    <row r="140" spans="3:15" ht="16.5" thickBot="1">
      <c r="C140" s="346"/>
      <c r="D140" s="357"/>
      <c r="E140" s="351" t="s">
        <v>294</v>
      </c>
      <c r="F140" s="352"/>
      <c r="G140" s="28" t="s">
        <v>295</v>
      </c>
      <c r="H140" s="93"/>
      <c r="I140" s="113"/>
      <c r="J140" s="114"/>
      <c r="K140" s="115"/>
      <c r="L140" s="116"/>
      <c r="M140" s="117"/>
      <c r="N140" s="116" t="s">
        <v>156</v>
      </c>
      <c r="O140" s="118"/>
    </row>
    <row r="141" spans="3:15" ht="16.5" customHeight="1" thickTop="1">
      <c r="C141" s="346"/>
      <c r="D141" s="355" t="s">
        <v>100</v>
      </c>
      <c r="E141" s="353" t="s">
        <v>311</v>
      </c>
      <c r="F141" s="354"/>
      <c r="G141" s="30" t="s">
        <v>314</v>
      </c>
      <c r="H141" s="91" t="s">
        <v>139</v>
      </c>
      <c r="I141" s="99"/>
      <c r="J141" s="119"/>
      <c r="K141" s="120"/>
      <c r="L141" s="121"/>
      <c r="M141" s="103" t="s">
        <v>221</v>
      </c>
      <c r="N141" s="102" t="s">
        <v>156</v>
      </c>
      <c r="O141" s="104"/>
    </row>
    <row r="142" spans="3:15" ht="15.75">
      <c r="C142" s="346"/>
      <c r="D142" s="356"/>
      <c r="E142" s="349" t="s">
        <v>312</v>
      </c>
      <c r="F142" s="350"/>
      <c r="G142" s="27" t="s">
        <v>315</v>
      </c>
      <c r="H142" s="91" t="s">
        <v>139</v>
      </c>
      <c r="I142" s="106"/>
      <c r="J142" s="122"/>
      <c r="K142" s="123"/>
      <c r="L142" s="124"/>
      <c r="M142" s="110" t="s">
        <v>221</v>
      </c>
      <c r="N142" s="109" t="s">
        <v>156</v>
      </c>
      <c r="O142" s="111"/>
    </row>
    <row r="143" spans="3:15" ht="15.75">
      <c r="C143" s="346"/>
      <c r="D143" s="356"/>
      <c r="E143" s="349" t="s">
        <v>313</v>
      </c>
      <c r="F143" s="350"/>
      <c r="G143" s="27" t="s">
        <v>224</v>
      </c>
      <c r="H143" s="91" t="s">
        <v>139</v>
      </c>
      <c r="I143" s="106"/>
      <c r="J143" s="122"/>
      <c r="K143" s="123"/>
      <c r="L143" s="124"/>
      <c r="M143" s="110" t="s">
        <v>221</v>
      </c>
      <c r="N143" s="109" t="s">
        <v>156</v>
      </c>
      <c r="O143" s="111"/>
    </row>
    <row r="144" spans="3:15" ht="15.75">
      <c r="C144" s="346"/>
      <c r="D144" s="356"/>
      <c r="E144" s="349" t="s">
        <v>238</v>
      </c>
      <c r="F144" s="350"/>
      <c r="G144" s="27" t="s">
        <v>316</v>
      </c>
      <c r="H144" s="91" t="s">
        <v>139</v>
      </c>
      <c r="I144" s="106"/>
      <c r="J144" s="122"/>
      <c r="K144" s="123"/>
      <c r="L144" s="124"/>
      <c r="M144" s="110" t="s">
        <v>221</v>
      </c>
      <c r="N144" s="109" t="s">
        <v>156</v>
      </c>
      <c r="O144" s="111"/>
    </row>
    <row r="145" spans="3:15" ht="15.75">
      <c r="C145" s="346"/>
      <c r="D145" s="356"/>
      <c r="E145" s="349" t="s">
        <v>257</v>
      </c>
      <c r="F145" s="350"/>
      <c r="G145" s="27" t="s">
        <v>279</v>
      </c>
      <c r="H145" s="91"/>
      <c r="I145" s="106"/>
      <c r="J145" s="122"/>
      <c r="K145" s="123"/>
      <c r="L145" s="124"/>
      <c r="M145" s="110"/>
      <c r="N145" s="109" t="s">
        <v>156</v>
      </c>
      <c r="O145" s="111"/>
    </row>
    <row r="146" spans="3:15" ht="15.75">
      <c r="C146" s="346"/>
      <c r="D146" s="356"/>
      <c r="E146" s="130" t="s">
        <v>337</v>
      </c>
      <c r="F146" s="140"/>
      <c r="G146" s="146" t="s">
        <v>340</v>
      </c>
      <c r="H146" s="91"/>
      <c r="I146" s="106"/>
      <c r="J146" s="148"/>
      <c r="K146" s="147"/>
      <c r="L146" s="124"/>
      <c r="M146" s="110"/>
      <c r="N146" s="109" t="s">
        <v>156</v>
      </c>
      <c r="O146" s="111"/>
    </row>
    <row r="147" spans="3:15" ht="15.75">
      <c r="C147" s="346"/>
      <c r="D147" s="356"/>
      <c r="E147" s="130" t="s">
        <v>338</v>
      </c>
      <c r="F147" s="140"/>
      <c r="G147" s="146" t="s">
        <v>341</v>
      </c>
      <c r="H147" s="91"/>
      <c r="I147" s="106"/>
      <c r="J147" s="148"/>
      <c r="K147" s="147"/>
      <c r="L147" s="124"/>
      <c r="M147" s="110"/>
      <c r="N147" s="109" t="s">
        <v>156</v>
      </c>
      <c r="O147" s="111"/>
    </row>
    <row r="148" spans="3:15" ht="15.75">
      <c r="C148" s="346"/>
      <c r="D148" s="356"/>
      <c r="E148" s="130" t="s">
        <v>339</v>
      </c>
      <c r="F148" s="140"/>
      <c r="G148" s="146" t="s">
        <v>342</v>
      </c>
      <c r="H148" s="91"/>
      <c r="I148" s="106"/>
      <c r="J148" s="148"/>
      <c r="K148" s="147"/>
      <c r="L148" s="124"/>
      <c r="M148" s="110"/>
      <c r="N148" s="109" t="s">
        <v>156</v>
      </c>
      <c r="O148" s="111"/>
    </row>
    <row r="149" spans="3:15" ht="15.75">
      <c r="C149" s="346"/>
      <c r="D149" s="356"/>
      <c r="E149" s="349" t="s">
        <v>319</v>
      </c>
      <c r="F149" s="350"/>
      <c r="G149" s="27" t="s">
        <v>320</v>
      </c>
      <c r="H149" s="91"/>
      <c r="I149" s="106"/>
      <c r="J149" s="122"/>
      <c r="K149" s="123"/>
      <c r="L149" s="124"/>
      <c r="M149" s="110"/>
      <c r="N149" s="109" t="s">
        <v>156</v>
      </c>
      <c r="O149" s="111"/>
    </row>
    <row r="150" spans="3:15" ht="16.5" thickBot="1">
      <c r="C150" s="347"/>
      <c r="D150" s="357"/>
      <c r="E150" s="351" t="s">
        <v>294</v>
      </c>
      <c r="F150" s="352"/>
      <c r="G150" s="28" t="s">
        <v>295</v>
      </c>
      <c r="H150" s="93"/>
      <c r="I150" s="113" t="s">
        <v>156</v>
      </c>
      <c r="J150" s="125"/>
      <c r="K150" s="126"/>
      <c r="L150" s="116"/>
      <c r="M150" s="117"/>
      <c r="N150" s="116" t="s">
        <v>156</v>
      </c>
      <c r="O150" s="118"/>
    </row>
    <row r="151" spans="5:15" ht="16.5" thickTop="1">
      <c r="E151" s="133"/>
      <c r="I151" s="31" t="s">
        <v>322</v>
      </c>
      <c r="J151" s="127">
        <f>SUM(J127:J145)+SUM(J149:J150)</f>
        <v>0</v>
      </c>
      <c r="K151" s="127"/>
      <c r="L151" s="128">
        <f>SUM(L127:L145)+SUM(L149:L150)</f>
        <v>0</v>
      </c>
      <c r="M151" s="127"/>
      <c r="N151" s="127"/>
      <c r="O151" s="127"/>
    </row>
    <row r="152" spans="10:12" ht="12.75">
      <c r="J152" s="2" t="s">
        <v>321</v>
      </c>
      <c r="K152" s="2"/>
      <c r="L152" s="2" t="s">
        <v>227</v>
      </c>
    </row>
    <row r="154" spans="12:17" ht="15">
      <c r="L154" s="54" t="s">
        <v>120</v>
      </c>
      <c r="M154" s="54"/>
      <c r="N154" s="54"/>
      <c r="O154" s="129" t="s">
        <v>231</v>
      </c>
      <c r="P154" s="54">
        <v>303</v>
      </c>
      <c r="Q154" s="54" t="s">
        <v>124</v>
      </c>
    </row>
    <row r="155" spans="12:17" ht="15">
      <c r="L155" s="195"/>
      <c r="M155" s="237"/>
      <c r="N155" s="192"/>
      <c r="O155" s="249"/>
      <c r="P155" s="192"/>
      <c r="Q155" s="192"/>
    </row>
    <row r="156" spans="12:17" ht="15">
      <c r="L156" s="238"/>
      <c r="M156" s="237"/>
      <c r="N156" s="192"/>
      <c r="O156" s="192"/>
      <c r="P156" s="192"/>
      <c r="Q156" s="192"/>
    </row>
    <row r="157" spans="12:17" ht="15">
      <c r="L157" s="192"/>
      <c r="M157" s="194"/>
      <c r="N157" s="195"/>
      <c r="O157" s="192"/>
      <c r="P157" s="192"/>
      <c r="Q157" s="192"/>
    </row>
    <row r="158" spans="12:17" ht="15">
      <c r="L158" s="54"/>
      <c r="M158" s="54"/>
      <c r="N158" s="54"/>
      <c r="O158" s="54"/>
      <c r="P158" s="54"/>
      <c r="Q158" s="54"/>
    </row>
    <row r="159" spans="12:15" ht="15">
      <c r="L159" s="266" t="s">
        <v>415</v>
      </c>
      <c r="M159" s="267">
        <v>26747.7</v>
      </c>
      <c r="N159" s="268" t="s">
        <v>125</v>
      </c>
      <c r="O159" s="269" t="s">
        <v>422</v>
      </c>
    </row>
  </sheetData>
  <sheetProtection/>
  <mergeCells count="97">
    <mergeCell ref="E145:F145"/>
    <mergeCell ref="E149:F149"/>
    <mergeCell ref="E150:F150"/>
    <mergeCell ref="D137:D140"/>
    <mergeCell ref="E137:F137"/>
    <mergeCell ref="E138:F138"/>
    <mergeCell ref="E139:F139"/>
    <mergeCell ref="E140:F140"/>
    <mergeCell ref="D141:D150"/>
    <mergeCell ref="E141:F141"/>
    <mergeCell ref="E142:F142"/>
    <mergeCell ref="E143:F143"/>
    <mergeCell ref="E144:F144"/>
    <mergeCell ref="D132:D136"/>
    <mergeCell ref="E132:F132"/>
    <mergeCell ref="E133:F133"/>
    <mergeCell ref="E134:F134"/>
    <mergeCell ref="E135:F135"/>
    <mergeCell ref="E136:F136"/>
    <mergeCell ref="C124:G126"/>
    <mergeCell ref="H124:O124"/>
    <mergeCell ref="I125:O125"/>
    <mergeCell ref="C127:C150"/>
    <mergeCell ref="D127:D131"/>
    <mergeCell ref="E127:F127"/>
    <mergeCell ref="E128:F128"/>
    <mergeCell ref="E129:F129"/>
    <mergeCell ref="E130:F130"/>
    <mergeCell ref="E131:F131"/>
    <mergeCell ref="C123:G123"/>
    <mergeCell ref="H123:O123"/>
    <mergeCell ref="C112:C121"/>
    <mergeCell ref="D112:E112"/>
    <mergeCell ref="F112:G112"/>
    <mergeCell ref="D113:E113"/>
    <mergeCell ref="D120:E120"/>
    <mergeCell ref="F120:G120"/>
    <mergeCell ref="D121:E121"/>
    <mergeCell ref="F121:G121"/>
    <mergeCell ref="D116:E116"/>
    <mergeCell ref="F116:G116"/>
    <mergeCell ref="D117:E117"/>
    <mergeCell ref="F117:G117"/>
    <mergeCell ref="D118:E118"/>
    <mergeCell ref="F118:G118"/>
    <mergeCell ref="D119:E119"/>
    <mergeCell ref="F119:G119"/>
    <mergeCell ref="D110:E110"/>
    <mergeCell ref="D114:E114"/>
    <mergeCell ref="F114:G114"/>
    <mergeCell ref="D115:E115"/>
    <mergeCell ref="F115:G115"/>
    <mergeCell ref="F110:G110"/>
    <mergeCell ref="D111:E111"/>
    <mergeCell ref="F111:G111"/>
    <mergeCell ref="F113:G113"/>
    <mergeCell ref="F100:G100"/>
    <mergeCell ref="C106:C111"/>
    <mergeCell ref="D106:E106"/>
    <mergeCell ref="F106:G106"/>
    <mergeCell ref="D107:E107"/>
    <mergeCell ref="F107:G107"/>
    <mergeCell ref="D108:E108"/>
    <mergeCell ref="F108:G108"/>
    <mergeCell ref="D109:E109"/>
    <mergeCell ref="F109:G109"/>
    <mergeCell ref="D104:E104"/>
    <mergeCell ref="F104:G104"/>
    <mergeCell ref="D105:E105"/>
    <mergeCell ref="F105:G105"/>
    <mergeCell ref="D103:E103"/>
    <mergeCell ref="C75:H75"/>
    <mergeCell ref="C84:D84"/>
    <mergeCell ref="C89:D89"/>
    <mergeCell ref="C97:G98"/>
    <mergeCell ref="F103:G103"/>
    <mergeCell ref="C99:C105"/>
    <mergeCell ref="D99:E99"/>
    <mergeCell ref="F99:G99"/>
    <mergeCell ref="D100:E100"/>
    <mergeCell ref="D101:E101"/>
    <mergeCell ref="F101:G101"/>
    <mergeCell ref="D102:E102"/>
    <mergeCell ref="F102:G102"/>
    <mergeCell ref="A26:C26"/>
    <mergeCell ref="C28:D28"/>
    <mergeCell ref="C33:F33"/>
    <mergeCell ref="C42:D42"/>
    <mergeCell ref="C46:H46"/>
    <mergeCell ref="C55:G55"/>
    <mergeCell ref="C65:E65"/>
    <mergeCell ref="C70:G70"/>
    <mergeCell ref="A1:F1"/>
    <mergeCell ref="A2:F3"/>
    <mergeCell ref="A6:A24"/>
    <mergeCell ref="C6:F6"/>
    <mergeCell ref="C17:E17"/>
  </mergeCells>
  <printOptions/>
  <pageMargins left="0.7" right="0.7" top="0.75" bottom="0.75" header="0.3" footer="0.3"/>
  <pageSetup orientation="portrait" paperSize="9"/>
  <legacyDrawing r:id="rId2"/>
</worksheet>
</file>

<file path=xl/worksheets/sheet2.xml><?xml version="1.0" encoding="utf-8"?>
<worksheet xmlns="http://schemas.openxmlformats.org/spreadsheetml/2006/main" xmlns:r="http://schemas.openxmlformats.org/officeDocument/2006/relationships">
  <dimension ref="A1:R161"/>
  <sheetViews>
    <sheetView zoomScale="70" zoomScaleNormal="70" zoomScalePageLayoutView="0" workbookViewId="0" topLeftCell="A6">
      <selection activeCell="D12" sqref="D12"/>
    </sheetView>
  </sheetViews>
  <sheetFormatPr defaultColWidth="9.140625" defaultRowHeight="12.75"/>
  <cols>
    <col min="1" max="1" width="4.8515625" style="0" customWidth="1"/>
    <col min="2" max="2" width="2.7109375" style="0" customWidth="1"/>
    <col min="3" max="3" width="61.00390625" style="0" customWidth="1"/>
    <col min="4" max="4" width="52.28125" style="0" customWidth="1"/>
    <col min="5" max="5" width="51.140625" style="0" customWidth="1"/>
    <col min="6" max="6" width="68.7109375" style="0" customWidth="1"/>
    <col min="7" max="7" width="61.421875" style="0" customWidth="1"/>
    <col min="8" max="8" width="58.421875" style="0" customWidth="1"/>
    <col min="9" max="9" width="34.140625" style="0" bestFit="1" customWidth="1"/>
    <col min="10" max="10" width="24.00390625" style="0" bestFit="1" customWidth="1"/>
    <col min="11" max="11" width="24.00390625" style="0" customWidth="1"/>
    <col min="12" max="12" width="28.7109375" style="0" bestFit="1" customWidth="1"/>
    <col min="13" max="13" width="29.421875" style="0" bestFit="1" customWidth="1"/>
    <col min="14" max="14" width="28.140625" style="0" bestFit="1" customWidth="1"/>
    <col min="15" max="15" width="17.00390625" style="0" customWidth="1"/>
    <col min="18" max="18" width="13.8515625" style="0" customWidth="1"/>
  </cols>
  <sheetData>
    <row r="1" spans="1:6" ht="15.75" thickBot="1">
      <c r="A1" s="282" t="s">
        <v>237</v>
      </c>
      <c r="B1" s="283"/>
      <c r="C1" s="283"/>
      <c r="D1" s="283"/>
      <c r="E1" s="283"/>
      <c r="F1" s="284"/>
    </row>
    <row r="2" spans="1:6" ht="12.75">
      <c r="A2" s="285" t="s">
        <v>344</v>
      </c>
      <c r="B2" s="286"/>
      <c r="C2" s="286"/>
      <c r="D2" s="286"/>
      <c r="E2" s="286"/>
      <c r="F2" s="287"/>
    </row>
    <row r="3" spans="1:6" ht="13.5" thickBot="1">
      <c r="A3" s="288"/>
      <c r="B3" s="289"/>
      <c r="C3" s="289"/>
      <c r="D3" s="289"/>
      <c r="E3" s="289"/>
      <c r="F3" s="290"/>
    </row>
    <row r="4" ht="14.25">
      <c r="C4" s="1"/>
    </row>
    <row r="5" ht="14.25">
      <c r="C5" s="1"/>
    </row>
    <row r="6" spans="1:9" ht="14.25">
      <c r="A6" s="291" t="s">
        <v>232</v>
      </c>
      <c r="B6" s="7"/>
      <c r="C6" s="294" t="s">
        <v>104</v>
      </c>
      <c r="D6" s="295"/>
      <c r="E6" s="295"/>
      <c r="F6" s="295"/>
      <c r="G6" s="4"/>
      <c r="H6" s="4"/>
      <c r="I6" s="4"/>
    </row>
    <row r="7" spans="1:9" ht="12.75">
      <c r="A7" s="343"/>
      <c r="B7" s="4"/>
      <c r="C7" s="70" t="s">
        <v>127</v>
      </c>
      <c r="D7" s="70" t="s">
        <v>128</v>
      </c>
      <c r="E7" s="70" t="s">
        <v>129</v>
      </c>
      <c r="F7" s="71" t="s">
        <v>233</v>
      </c>
      <c r="G7" s="4"/>
      <c r="H7" s="4"/>
      <c r="I7" s="4"/>
    </row>
    <row r="8" spans="1:9" ht="12.75">
      <c r="A8" s="343"/>
      <c r="B8" s="4"/>
      <c r="C8" s="131" t="s">
        <v>5</v>
      </c>
      <c r="D8" s="155">
        <v>40890</v>
      </c>
      <c r="E8" s="131" t="s">
        <v>352</v>
      </c>
      <c r="F8" s="150" t="s">
        <v>66</v>
      </c>
      <c r="G8" s="4"/>
      <c r="H8" s="4"/>
      <c r="I8" s="4"/>
    </row>
    <row r="9" spans="1:9" ht="12.75">
      <c r="A9" s="343"/>
      <c r="B9" s="4"/>
      <c r="C9" s="72" t="s">
        <v>130</v>
      </c>
      <c r="D9" s="72" t="s">
        <v>131</v>
      </c>
      <c r="E9" s="72" t="s">
        <v>229</v>
      </c>
      <c r="F9" s="67" t="s">
        <v>132</v>
      </c>
      <c r="G9" s="4"/>
      <c r="H9" s="4"/>
      <c r="I9" s="4"/>
    </row>
    <row r="10" spans="1:9" ht="76.5">
      <c r="A10" s="343"/>
      <c r="B10" s="4"/>
      <c r="C10" s="131" t="s">
        <v>228</v>
      </c>
      <c r="D10" s="131" t="s">
        <v>403</v>
      </c>
      <c r="E10" s="131" t="s">
        <v>156</v>
      </c>
      <c r="F10" s="160" t="s">
        <v>67</v>
      </c>
      <c r="G10" s="4"/>
      <c r="H10" s="4"/>
      <c r="I10" s="4"/>
    </row>
    <row r="11" spans="1:9" ht="14.25">
      <c r="A11" s="343"/>
      <c r="B11" s="4"/>
      <c r="C11" s="8"/>
      <c r="D11" s="4"/>
      <c r="E11" s="4"/>
      <c r="F11" s="4"/>
      <c r="G11" s="4"/>
      <c r="H11" s="4"/>
      <c r="I11" s="4"/>
    </row>
    <row r="12" spans="1:9" ht="14.25">
      <c r="A12" s="343"/>
      <c r="B12" s="7"/>
      <c r="C12" s="6" t="s">
        <v>105</v>
      </c>
      <c r="D12" s="16"/>
      <c r="E12" s="17"/>
      <c r="F12" s="4"/>
      <c r="G12" s="4"/>
      <c r="H12" s="4"/>
      <c r="I12" s="4"/>
    </row>
    <row r="13" spans="1:9" ht="12.75">
      <c r="A13" s="343"/>
      <c r="B13" s="4"/>
      <c r="C13" s="164" t="s">
        <v>234</v>
      </c>
      <c r="D13" s="161"/>
      <c r="E13" s="73" t="s">
        <v>133</v>
      </c>
      <c r="F13" s="4"/>
      <c r="G13" s="4"/>
      <c r="H13" s="4"/>
      <c r="I13" s="4"/>
    </row>
    <row r="14" spans="1:9" ht="12.75">
      <c r="A14" s="343"/>
      <c r="B14" s="4"/>
      <c r="C14" s="9"/>
      <c r="D14" s="9"/>
      <c r="E14" s="9"/>
      <c r="F14" s="4"/>
      <c r="G14" s="4"/>
      <c r="H14" s="4"/>
      <c r="I14" s="4"/>
    </row>
    <row r="15" spans="1:9" ht="14.25">
      <c r="A15" s="343"/>
      <c r="B15" s="7"/>
      <c r="C15" s="48" t="s">
        <v>106</v>
      </c>
      <c r="D15" s="11"/>
      <c r="E15" s="73" t="s">
        <v>69</v>
      </c>
      <c r="F15" s="4"/>
      <c r="G15" s="4"/>
      <c r="H15" s="4"/>
      <c r="I15" s="4"/>
    </row>
    <row r="16" spans="1:9" ht="12.75">
      <c r="A16" s="343"/>
      <c r="B16" s="4"/>
      <c r="C16" s="9"/>
      <c r="D16" s="9"/>
      <c r="E16" s="9"/>
      <c r="F16" s="4"/>
      <c r="G16" s="4"/>
      <c r="H16" s="4"/>
      <c r="I16" s="4"/>
    </row>
    <row r="17" spans="1:9" ht="14.25">
      <c r="A17" s="343"/>
      <c r="B17" s="7"/>
      <c r="C17" s="296" t="s">
        <v>107</v>
      </c>
      <c r="D17" s="297"/>
      <c r="E17" s="298"/>
      <c r="F17" s="4"/>
      <c r="G17" s="4"/>
      <c r="H17" s="4"/>
      <c r="I17" s="4"/>
    </row>
    <row r="18" spans="1:9" ht="25.5">
      <c r="A18" s="343"/>
      <c r="B18" s="4"/>
      <c r="C18" s="65" t="s">
        <v>134</v>
      </c>
      <c r="D18" s="66" t="s">
        <v>135</v>
      </c>
      <c r="E18" s="66" t="s">
        <v>136</v>
      </c>
      <c r="F18" s="18"/>
      <c r="G18" s="4"/>
      <c r="H18" s="4"/>
      <c r="I18" s="4"/>
    </row>
    <row r="19" spans="1:9" ht="140.25">
      <c r="A19" s="343"/>
      <c r="B19" s="4"/>
      <c r="C19" s="34" t="s">
        <v>137</v>
      </c>
      <c r="D19" s="35" t="s">
        <v>138</v>
      </c>
      <c r="E19" s="35" t="s">
        <v>323</v>
      </c>
      <c r="F19" s="18"/>
      <c r="G19" s="4"/>
      <c r="H19" s="4"/>
      <c r="I19" s="4"/>
    </row>
    <row r="20" spans="1:9" ht="12.75">
      <c r="A20" s="343"/>
      <c r="B20" s="4"/>
      <c r="C20" s="74" t="s">
        <v>139</v>
      </c>
      <c r="D20" s="75" t="s">
        <v>140</v>
      </c>
      <c r="E20" s="75" t="s">
        <v>140</v>
      </c>
      <c r="F20" s="18"/>
      <c r="G20" s="4"/>
      <c r="H20" s="4"/>
      <c r="I20" s="4"/>
    </row>
    <row r="21" spans="1:9" ht="14.25">
      <c r="A21" s="343"/>
      <c r="B21" s="4"/>
      <c r="C21" s="8"/>
      <c r="D21" s="4"/>
      <c r="E21" s="4"/>
      <c r="F21" s="4"/>
      <c r="G21" s="4"/>
      <c r="H21" s="4"/>
      <c r="I21" s="4"/>
    </row>
    <row r="22" spans="1:9" ht="63.75">
      <c r="A22" s="343"/>
      <c r="B22" s="7"/>
      <c r="C22" s="49" t="s">
        <v>108</v>
      </c>
      <c r="D22" s="19"/>
      <c r="E22" s="24" t="s">
        <v>141</v>
      </c>
      <c r="F22" s="75" t="s">
        <v>156</v>
      </c>
      <c r="G22" s="4"/>
      <c r="H22" s="4"/>
      <c r="I22" s="4"/>
    </row>
    <row r="23" spans="1:9" ht="12.75">
      <c r="A23" s="343"/>
      <c r="B23" s="4"/>
      <c r="C23" s="4"/>
      <c r="D23" s="4"/>
      <c r="E23" s="4"/>
      <c r="F23" s="75"/>
      <c r="G23" s="4"/>
      <c r="H23" s="4"/>
      <c r="I23" s="4"/>
    </row>
    <row r="24" spans="1:9" ht="14.25">
      <c r="A24" s="344"/>
      <c r="B24" s="7"/>
      <c r="C24" s="69" t="s">
        <v>235</v>
      </c>
      <c r="D24" s="85"/>
      <c r="E24" s="24" t="s">
        <v>239</v>
      </c>
      <c r="F24" s="150"/>
      <c r="G24" s="4"/>
      <c r="H24" s="4"/>
      <c r="I24" s="4"/>
    </row>
    <row r="25" spans="1:9" ht="14.25">
      <c r="A25" s="4"/>
      <c r="B25" s="4"/>
      <c r="C25" s="8"/>
      <c r="D25" s="4"/>
      <c r="E25" s="4"/>
      <c r="F25" s="4"/>
      <c r="G25" s="4"/>
      <c r="H25" s="4"/>
      <c r="I25" s="4"/>
    </row>
    <row r="26" spans="1:9" ht="14.25">
      <c r="A26" s="301" t="s">
        <v>109</v>
      </c>
      <c r="B26" s="301"/>
      <c r="C26" s="301"/>
      <c r="D26" s="4"/>
      <c r="E26" s="4"/>
      <c r="F26" s="4"/>
      <c r="G26" s="4"/>
      <c r="H26" s="4"/>
      <c r="I26" s="4"/>
    </row>
    <row r="27" spans="1:9" ht="14.25">
      <c r="A27" s="4"/>
      <c r="B27" s="4"/>
      <c r="C27" s="8"/>
      <c r="D27" s="4"/>
      <c r="E27" s="4"/>
      <c r="F27" s="4"/>
      <c r="G27" s="4"/>
      <c r="H27" s="4"/>
      <c r="I27" s="4"/>
    </row>
    <row r="28" spans="1:9" ht="14.25">
      <c r="A28" s="4"/>
      <c r="B28" s="4"/>
      <c r="C28" s="300" t="s">
        <v>110</v>
      </c>
      <c r="D28" s="294"/>
      <c r="E28" s="18"/>
      <c r="G28" s="4"/>
      <c r="H28" s="4"/>
      <c r="I28" s="4"/>
    </row>
    <row r="29" spans="1:9" ht="12.75">
      <c r="A29" s="4"/>
      <c r="B29" s="4"/>
      <c r="C29" s="64" t="s">
        <v>142</v>
      </c>
      <c r="D29" s="64" t="s">
        <v>143</v>
      </c>
      <c r="E29" s="76"/>
      <c r="F29" s="4"/>
      <c r="G29" s="4"/>
      <c r="H29" s="4"/>
      <c r="I29" s="4"/>
    </row>
    <row r="30" spans="1:9" ht="38.25">
      <c r="A30" s="4"/>
      <c r="B30" s="4"/>
      <c r="C30" s="35" t="s">
        <v>324</v>
      </c>
      <c r="D30" s="35" t="s">
        <v>325</v>
      </c>
      <c r="E30" s="33"/>
      <c r="F30" s="4"/>
      <c r="G30" s="4"/>
      <c r="H30" s="4"/>
      <c r="I30" s="4"/>
    </row>
    <row r="31" spans="1:9" ht="12.75">
      <c r="A31" s="4"/>
      <c r="B31" s="4"/>
      <c r="C31" s="73" t="s">
        <v>69</v>
      </c>
      <c r="D31" s="73" t="s">
        <v>70</v>
      </c>
      <c r="E31" s="78"/>
      <c r="F31" s="4"/>
      <c r="G31" s="4"/>
      <c r="H31" s="4"/>
      <c r="I31" s="4"/>
    </row>
    <row r="32" spans="1:9" ht="14.25">
      <c r="A32" s="4"/>
      <c r="B32" s="4"/>
      <c r="C32" s="8"/>
      <c r="D32" s="4"/>
      <c r="E32" s="4"/>
      <c r="F32" s="4"/>
      <c r="G32" s="4"/>
      <c r="H32" s="4"/>
      <c r="I32" s="4"/>
    </row>
    <row r="33" spans="1:9" ht="15.75">
      <c r="A33" s="4"/>
      <c r="B33" s="79" t="s">
        <v>274</v>
      </c>
      <c r="C33" s="300" t="s">
        <v>111</v>
      </c>
      <c r="D33" s="300"/>
      <c r="E33" s="300"/>
      <c r="F33" s="300"/>
      <c r="G33" s="4"/>
      <c r="H33" s="4"/>
      <c r="I33" s="4"/>
    </row>
    <row r="34" spans="1:9" ht="25.5">
      <c r="A34" s="4"/>
      <c r="B34" s="4"/>
      <c r="C34" s="163" t="s">
        <v>144</v>
      </c>
      <c r="D34" s="170" t="s">
        <v>145</v>
      </c>
      <c r="E34" s="163" t="s">
        <v>146</v>
      </c>
      <c r="F34" s="64" t="s">
        <v>147</v>
      </c>
      <c r="G34" s="4"/>
      <c r="H34" s="4"/>
      <c r="I34" s="4"/>
    </row>
    <row r="35" spans="1:9" ht="25.5">
      <c r="A35" s="4"/>
      <c r="B35" s="4"/>
      <c r="C35" s="35"/>
      <c r="D35" s="35"/>
      <c r="E35" s="35" t="s">
        <v>241</v>
      </c>
      <c r="F35" s="35"/>
      <c r="G35" s="4"/>
      <c r="H35" s="4"/>
      <c r="I35" s="4"/>
    </row>
    <row r="36" spans="1:9" ht="12.75">
      <c r="A36" s="4"/>
      <c r="B36" s="4"/>
      <c r="C36" s="51" t="s">
        <v>71</v>
      </c>
      <c r="D36" s="51" t="s">
        <v>148</v>
      </c>
      <c r="E36" s="52" t="s">
        <v>456</v>
      </c>
      <c r="F36" s="77" t="s">
        <v>149</v>
      </c>
      <c r="G36" s="4"/>
      <c r="H36" s="4"/>
      <c r="I36" s="4"/>
    </row>
    <row r="37" spans="1:9" ht="12.75">
      <c r="A37" s="4"/>
      <c r="B37" s="4"/>
      <c r="C37" s="22"/>
      <c r="D37" s="22"/>
      <c r="E37" s="22"/>
      <c r="G37" s="4"/>
      <c r="H37" s="4"/>
      <c r="I37" s="4"/>
    </row>
    <row r="38" spans="1:9" ht="28.5">
      <c r="A38" s="4"/>
      <c r="B38" s="79"/>
      <c r="C38" s="64" t="s">
        <v>150</v>
      </c>
      <c r="D38" s="64" t="s">
        <v>151</v>
      </c>
      <c r="E38" s="64" t="s">
        <v>152</v>
      </c>
      <c r="F38" s="64" t="s">
        <v>153</v>
      </c>
      <c r="G38" s="64" t="s">
        <v>154</v>
      </c>
      <c r="H38" s="64" t="s">
        <v>155</v>
      </c>
      <c r="I38" s="5"/>
    </row>
    <row r="39" spans="1:9" ht="38.25">
      <c r="A39" s="4"/>
      <c r="B39" s="4"/>
      <c r="C39" s="35" t="s">
        <v>246</v>
      </c>
      <c r="D39" s="35" t="s">
        <v>326</v>
      </c>
      <c r="E39" s="35" t="s">
        <v>246</v>
      </c>
      <c r="F39" s="35" t="s">
        <v>327</v>
      </c>
      <c r="G39" s="35" t="s">
        <v>246</v>
      </c>
      <c r="H39" s="35" t="s">
        <v>328</v>
      </c>
      <c r="I39" s="5"/>
    </row>
    <row r="40" spans="1:9" s="23" customFormat="1" ht="12.75">
      <c r="A40" s="13"/>
      <c r="B40" s="13"/>
      <c r="C40" s="77" t="s">
        <v>149</v>
      </c>
      <c r="D40" s="74" t="s">
        <v>156</v>
      </c>
      <c r="E40" s="77" t="s">
        <v>149</v>
      </c>
      <c r="F40" s="74" t="s">
        <v>156</v>
      </c>
      <c r="G40" s="77" t="s">
        <v>149</v>
      </c>
      <c r="H40" s="74" t="s">
        <v>156</v>
      </c>
      <c r="I40" s="15"/>
    </row>
    <row r="41" spans="1:9" ht="14.25">
      <c r="A41" s="4"/>
      <c r="B41" s="4"/>
      <c r="C41" s="8"/>
      <c r="D41" s="4"/>
      <c r="E41" s="4"/>
      <c r="F41" s="4"/>
      <c r="G41" s="4"/>
      <c r="H41" s="4"/>
      <c r="I41" s="4"/>
    </row>
    <row r="42" spans="1:9" ht="14.25">
      <c r="A42" s="4"/>
      <c r="B42" s="4"/>
      <c r="C42" s="300" t="s">
        <v>112</v>
      </c>
      <c r="D42" s="300"/>
      <c r="E42" s="4"/>
      <c r="F42" s="4"/>
      <c r="G42" s="4"/>
      <c r="H42" s="4"/>
      <c r="I42" s="4"/>
    </row>
    <row r="43" spans="1:9" ht="25.5">
      <c r="A43" s="4"/>
      <c r="B43" s="4"/>
      <c r="C43" s="67" t="s">
        <v>144</v>
      </c>
      <c r="D43" s="170" t="s">
        <v>157</v>
      </c>
      <c r="E43" s="4"/>
      <c r="F43" s="4"/>
      <c r="G43" s="4"/>
      <c r="H43" s="4"/>
      <c r="I43" s="4"/>
    </row>
    <row r="44" spans="1:9" ht="12.75">
      <c r="A44" s="4"/>
      <c r="B44" s="4"/>
      <c r="C44" s="80" t="str">
        <f>C36</f>
        <v>access tool adja</v>
      </c>
      <c r="D44" s="80" t="s">
        <v>156</v>
      </c>
      <c r="E44" s="4"/>
      <c r="F44" s="4"/>
      <c r="G44" s="4"/>
      <c r="H44" s="4"/>
      <c r="I44" s="4"/>
    </row>
    <row r="45" spans="1:9" ht="12.75">
      <c r="A45" s="4"/>
      <c r="B45" s="4"/>
      <c r="C45" s="81"/>
      <c r="D45" s="4"/>
      <c r="E45" s="4"/>
      <c r="F45" s="4"/>
      <c r="G45" s="4"/>
      <c r="H45" s="4"/>
      <c r="I45" s="4"/>
    </row>
    <row r="46" spans="1:9" ht="14.25">
      <c r="A46" s="4"/>
      <c r="B46" s="4"/>
      <c r="C46" s="294" t="s">
        <v>158</v>
      </c>
      <c r="D46" s="295"/>
      <c r="E46" s="295"/>
      <c r="F46" s="295"/>
      <c r="G46" s="295"/>
      <c r="H46" s="299"/>
      <c r="I46" s="4"/>
    </row>
    <row r="47" spans="1:9" ht="25.5">
      <c r="A47" s="4"/>
      <c r="B47" s="4"/>
      <c r="C47" s="163" t="s">
        <v>159</v>
      </c>
      <c r="D47" s="163" t="s">
        <v>145</v>
      </c>
      <c r="E47" s="163" t="s">
        <v>160</v>
      </c>
      <c r="F47" s="163" t="s">
        <v>161</v>
      </c>
      <c r="G47" s="163" t="s">
        <v>162</v>
      </c>
      <c r="H47" s="163" t="s">
        <v>163</v>
      </c>
      <c r="I47" s="4"/>
    </row>
    <row r="48" spans="1:9" s="37" customFormat="1" ht="63.75">
      <c r="A48" s="36"/>
      <c r="B48" s="36"/>
      <c r="C48" s="35" t="s">
        <v>329</v>
      </c>
      <c r="D48" s="35"/>
      <c r="E48" s="35" t="s">
        <v>330</v>
      </c>
      <c r="F48" s="35" t="s">
        <v>331</v>
      </c>
      <c r="G48" s="35" t="s">
        <v>332</v>
      </c>
      <c r="H48" s="35" t="s">
        <v>333</v>
      </c>
      <c r="I48" s="36"/>
    </row>
    <row r="49" spans="1:9" ht="306">
      <c r="A49" s="4"/>
      <c r="B49" s="4"/>
      <c r="C49" s="51" t="s">
        <v>69</v>
      </c>
      <c r="D49" s="51" t="s">
        <v>148</v>
      </c>
      <c r="E49" s="51" t="s">
        <v>65</v>
      </c>
      <c r="F49" s="51" t="s">
        <v>353</v>
      </c>
      <c r="G49" s="51" t="s">
        <v>73</v>
      </c>
      <c r="H49" s="51" t="s">
        <v>36</v>
      </c>
      <c r="I49" s="4"/>
    </row>
    <row r="50" spans="1:9" ht="12.75">
      <c r="A50" s="4"/>
      <c r="B50" s="4"/>
      <c r="C50" s="53"/>
      <c r="D50" s="53"/>
      <c r="E50" s="144"/>
      <c r="F50" s="144"/>
      <c r="G50" s="144"/>
      <c r="H50" s="141"/>
      <c r="I50" s="4"/>
    </row>
    <row r="51" spans="1:9" ht="12.75">
      <c r="A51" s="4"/>
      <c r="B51" s="4"/>
      <c r="C51" s="136"/>
      <c r="D51" s="136"/>
      <c r="E51" s="137"/>
      <c r="F51" s="136"/>
      <c r="G51" s="136"/>
      <c r="H51" s="135"/>
      <c r="I51" s="4"/>
    </row>
    <row r="52" spans="1:9" ht="25.5">
      <c r="A52" s="4"/>
      <c r="B52" s="4"/>
      <c r="C52" s="171" t="s">
        <v>164</v>
      </c>
      <c r="D52" s="171" t="s">
        <v>334</v>
      </c>
      <c r="E52" s="171" t="s">
        <v>165</v>
      </c>
      <c r="F52" s="171" t="s">
        <v>166</v>
      </c>
      <c r="G52" s="171" t="s">
        <v>167</v>
      </c>
      <c r="H52" s="12"/>
      <c r="I52" s="4"/>
    </row>
    <row r="53" spans="1:9" s="37" customFormat="1" ht="102">
      <c r="A53" s="36"/>
      <c r="B53" s="36"/>
      <c r="C53" s="35" t="s">
        <v>78</v>
      </c>
      <c r="D53" s="35" t="s">
        <v>79</v>
      </c>
      <c r="E53" s="35" t="s">
        <v>80</v>
      </c>
      <c r="F53" s="35" t="s">
        <v>81</v>
      </c>
      <c r="G53" s="35" t="s">
        <v>118</v>
      </c>
      <c r="H53" s="38"/>
      <c r="I53" s="36"/>
    </row>
    <row r="54" spans="1:9" ht="306">
      <c r="A54" s="4"/>
      <c r="B54" s="4"/>
      <c r="C54" s="51" t="s">
        <v>64</v>
      </c>
      <c r="D54" s="138"/>
      <c r="E54" s="51" t="s">
        <v>29</v>
      </c>
      <c r="F54" s="143"/>
      <c r="G54" s="51" t="s">
        <v>14</v>
      </c>
      <c r="H54" s="12"/>
      <c r="I54" s="4"/>
    </row>
    <row r="55" spans="1:9" ht="12.75">
      <c r="A55" s="4"/>
      <c r="B55" s="4"/>
      <c r="C55" s="144"/>
      <c r="D55" s="144"/>
      <c r="E55" s="51"/>
      <c r="F55" s="142"/>
      <c r="G55" s="149"/>
      <c r="H55" s="4"/>
      <c r="I55" s="4"/>
    </row>
    <row r="56" spans="1:9" ht="12.75">
      <c r="A56" s="4"/>
      <c r="B56" s="4"/>
      <c r="C56" s="139"/>
      <c r="D56" s="4"/>
      <c r="E56" s="4"/>
      <c r="F56" s="4"/>
      <c r="G56" s="4"/>
      <c r="H56" s="4"/>
      <c r="I56" s="4"/>
    </row>
    <row r="57" spans="1:9" ht="15.75">
      <c r="A57" s="4"/>
      <c r="B57" s="79" t="s">
        <v>274</v>
      </c>
      <c r="C57" s="294" t="s">
        <v>113</v>
      </c>
      <c r="D57" s="295"/>
      <c r="E57" s="295"/>
      <c r="F57" s="295"/>
      <c r="G57" s="299"/>
      <c r="H57" s="21"/>
      <c r="I57" s="20"/>
    </row>
    <row r="58" spans="1:9" ht="25.5">
      <c r="A58" s="10"/>
      <c r="B58" s="10"/>
      <c r="C58" s="163" t="s">
        <v>168</v>
      </c>
      <c r="D58" s="163" t="s">
        <v>146</v>
      </c>
      <c r="E58" s="163" t="s">
        <v>169</v>
      </c>
      <c r="F58" s="163" t="s">
        <v>170</v>
      </c>
      <c r="G58" s="163" t="s">
        <v>171</v>
      </c>
      <c r="H58" s="3"/>
      <c r="I58" s="20"/>
    </row>
    <row r="59" spans="1:9" s="37" customFormat="1" ht="38.25">
      <c r="A59" s="39"/>
      <c r="B59" s="39"/>
      <c r="C59" s="35"/>
      <c r="D59" s="35" t="s">
        <v>241</v>
      </c>
      <c r="E59" s="35" t="s">
        <v>246</v>
      </c>
      <c r="F59" s="35" t="s">
        <v>82</v>
      </c>
      <c r="G59" s="35" t="s">
        <v>250</v>
      </c>
      <c r="H59" s="40"/>
      <c r="I59" s="41"/>
    </row>
    <row r="60" spans="1:9" ht="12.75">
      <c r="A60" s="10"/>
      <c r="B60" s="10"/>
      <c r="C60" s="43"/>
      <c r="D60" s="52" t="s">
        <v>456</v>
      </c>
      <c r="E60" s="82" t="s">
        <v>149</v>
      </c>
      <c r="F60" s="82" t="s">
        <v>149</v>
      </c>
      <c r="G60" s="77" t="s">
        <v>149</v>
      </c>
      <c r="H60" s="3"/>
      <c r="I60" s="20"/>
    </row>
    <row r="61" spans="1:9" ht="12.75">
      <c r="A61" s="10"/>
      <c r="B61" s="10"/>
      <c r="C61" s="44"/>
      <c r="D61" s="44"/>
      <c r="E61" s="83"/>
      <c r="F61" s="44"/>
      <c r="G61" s="32"/>
      <c r="H61" s="3"/>
      <c r="I61" s="20"/>
    </row>
    <row r="62" spans="1:9" ht="25.5">
      <c r="A62" s="4"/>
      <c r="B62" s="4"/>
      <c r="C62" s="68" t="s">
        <v>172</v>
      </c>
      <c r="D62" s="68" t="s">
        <v>173</v>
      </c>
      <c r="E62" s="68" t="s">
        <v>174</v>
      </c>
      <c r="F62" s="166" t="s">
        <v>175</v>
      </c>
      <c r="G62" s="13"/>
      <c r="H62" s="4"/>
      <c r="I62" s="20"/>
    </row>
    <row r="63" spans="1:9" s="37" customFormat="1" ht="51">
      <c r="A63" s="36"/>
      <c r="B63" s="36"/>
      <c r="C63" s="35" t="s">
        <v>83</v>
      </c>
      <c r="D63" s="35" t="s">
        <v>251</v>
      </c>
      <c r="E63" s="35" t="s">
        <v>84</v>
      </c>
      <c r="F63" s="35" t="s">
        <v>85</v>
      </c>
      <c r="G63" s="42"/>
      <c r="H63" s="36"/>
      <c r="I63" s="41"/>
    </row>
    <row r="64" spans="1:9" ht="178.5">
      <c r="A64" s="4"/>
      <c r="B64" s="4"/>
      <c r="C64" s="77">
        <v>9999</v>
      </c>
      <c r="D64" s="77" t="s">
        <v>368</v>
      </c>
      <c r="E64" s="77"/>
      <c r="F64" s="52" t="s">
        <v>400</v>
      </c>
      <c r="G64" s="84"/>
      <c r="H64" s="4"/>
      <c r="I64" s="20"/>
    </row>
    <row r="65" spans="1:9" ht="12.75">
      <c r="A65" s="4"/>
      <c r="B65" s="4"/>
      <c r="C65" s="77"/>
      <c r="D65" s="77"/>
      <c r="E65" s="52"/>
      <c r="F65" s="142"/>
      <c r="G65" s="84"/>
      <c r="H65" s="4"/>
      <c r="I65" s="20"/>
    </row>
    <row r="66" spans="1:9" ht="12.75">
      <c r="A66" s="4"/>
      <c r="B66" s="4"/>
      <c r="C66" s="4"/>
      <c r="D66" s="4"/>
      <c r="E66" s="4"/>
      <c r="F66" s="4"/>
      <c r="G66" s="4"/>
      <c r="H66" s="4"/>
      <c r="I66" s="20" t="s">
        <v>238</v>
      </c>
    </row>
    <row r="67" spans="1:9" ht="14.25">
      <c r="A67" s="4"/>
      <c r="B67" s="4"/>
      <c r="C67" s="300" t="s">
        <v>114</v>
      </c>
      <c r="D67" s="300"/>
      <c r="E67" s="300"/>
      <c r="F67" s="4"/>
      <c r="G67" s="4"/>
      <c r="H67" s="4"/>
      <c r="I67" s="4"/>
    </row>
    <row r="68" spans="1:9" ht="25.5">
      <c r="A68" s="4"/>
      <c r="B68" s="4"/>
      <c r="C68" s="67" t="s">
        <v>168</v>
      </c>
      <c r="D68" s="64" t="s">
        <v>176</v>
      </c>
      <c r="E68" s="64" t="s">
        <v>177</v>
      </c>
      <c r="F68" s="4"/>
      <c r="G68" s="4"/>
      <c r="H68" s="4"/>
      <c r="I68" s="4"/>
    </row>
    <row r="69" spans="1:9" s="37" customFormat="1" ht="38.25">
      <c r="A69" s="36"/>
      <c r="B69" s="36"/>
      <c r="C69" s="35"/>
      <c r="D69" s="35" t="s">
        <v>247</v>
      </c>
      <c r="E69" s="35" t="s">
        <v>248</v>
      </c>
      <c r="F69" s="36"/>
      <c r="G69" s="36"/>
      <c r="H69" s="36"/>
      <c r="I69" s="36"/>
    </row>
    <row r="70" spans="1:9" ht="12.75">
      <c r="A70" s="4"/>
      <c r="B70" s="4"/>
      <c r="C70" s="24"/>
      <c r="D70" s="52">
        <v>0</v>
      </c>
      <c r="E70" s="75" t="s">
        <v>156</v>
      </c>
      <c r="F70" s="4"/>
      <c r="G70" s="4"/>
      <c r="H70" s="4"/>
      <c r="I70" s="4"/>
    </row>
    <row r="71" spans="1:9" ht="12.75">
      <c r="A71" s="4"/>
      <c r="B71" s="4"/>
      <c r="C71" s="14"/>
      <c r="D71" s="13"/>
      <c r="E71" s="14"/>
      <c r="F71" s="4"/>
      <c r="G71" s="4"/>
      <c r="H71" s="4"/>
      <c r="I71" s="4"/>
    </row>
    <row r="72" spans="1:9" ht="14.25">
      <c r="A72" s="4"/>
      <c r="B72" s="4"/>
      <c r="C72" s="300" t="s">
        <v>115</v>
      </c>
      <c r="D72" s="300"/>
      <c r="E72" s="300"/>
      <c r="F72" s="300"/>
      <c r="G72" s="300"/>
      <c r="H72" s="4"/>
      <c r="I72" s="4"/>
    </row>
    <row r="73" spans="1:9" ht="25.5">
      <c r="A73" s="4"/>
      <c r="B73" s="4"/>
      <c r="C73" s="170" t="s">
        <v>145</v>
      </c>
      <c r="D73" s="163" t="s">
        <v>179</v>
      </c>
      <c r="E73" s="163" t="s">
        <v>180</v>
      </c>
      <c r="F73" s="163" t="s">
        <v>181</v>
      </c>
      <c r="G73" s="172" t="s">
        <v>182</v>
      </c>
      <c r="H73" s="173" t="s">
        <v>183</v>
      </c>
      <c r="I73" s="4"/>
    </row>
    <row r="74" spans="1:9" s="37" customFormat="1" ht="114.75">
      <c r="A74" s="36"/>
      <c r="B74" s="36"/>
      <c r="C74" s="35"/>
      <c r="D74" s="35" t="s">
        <v>86</v>
      </c>
      <c r="E74" s="35" t="s">
        <v>240</v>
      </c>
      <c r="F74" s="35" t="s">
        <v>184</v>
      </c>
      <c r="G74" s="35" t="s">
        <v>87</v>
      </c>
      <c r="H74" s="35"/>
      <c r="I74" s="4"/>
    </row>
    <row r="75" spans="1:9" ht="12.75">
      <c r="A75" s="263"/>
      <c r="B75" s="263"/>
      <c r="C75" s="264"/>
      <c r="D75" s="75" t="s">
        <v>69</v>
      </c>
      <c r="E75" s="75" t="s">
        <v>37</v>
      </c>
      <c r="F75" s="75" t="s">
        <v>437</v>
      </c>
      <c r="G75" s="52">
        <v>9999</v>
      </c>
      <c r="H75" s="75" t="s">
        <v>201</v>
      </c>
      <c r="I75" s="85"/>
    </row>
    <row r="76" spans="1:9" ht="12.75">
      <c r="A76" s="4"/>
      <c r="B76" s="4"/>
      <c r="C76" s="4"/>
      <c r="D76" s="4"/>
      <c r="E76" s="4"/>
      <c r="F76" s="4"/>
      <c r="G76" s="4"/>
      <c r="H76" s="4"/>
      <c r="I76" s="4"/>
    </row>
    <row r="77" spans="1:9" ht="14.25">
      <c r="A77" s="4"/>
      <c r="B77" s="4"/>
      <c r="C77" s="294" t="s">
        <v>116</v>
      </c>
      <c r="D77" s="295"/>
      <c r="E77" s="295"/>
      <c r="F77" s="295"/>
      <c r="G77" s="295"/>
      <c r="H77" s="299"/>
      <c r="I77" s="4"/>
    </row>
    <row r="78" spans="1:9" ht="25.5">
      <c r="A78" s="4"/>
      <c r="B78" s="13"/>
      <c r="C78" s="64" t="s">
        <v>185</v>
      </c>
      <c r="D78" s="64" t="s">
        <v>186</v>
      </c>
      <c r="E78" s="64" t="s">
        <v>187</v>
      </c>
      <c r="F78" s="64" t="s">
        <v>188</v>
      </c>
      <c r="G78" s="64" t="s">
        <v>189</v>
      </c>
      <c r="H78" s="67" t="s">
        <v>190</v>
      </c>
      <c r="I78" s="12"/>
    </row>
    <row r="79" spans="1:9" s="37" customFormat="1" ht="102">
      <c r="A79" s="36"/>
      <c r="B79" s="42"/>
      <c r="C79" s="35" t="s">
        <v>86</v>
      </c>
      <c r="D79" s="35" t="s">
        <v>241</v>
      </c>
      <c r="E79" s="35" t="s">
        <v>242</v>
      </c>
      <c r="F79" s="35" t="s">
        <v>191</v>
      </c>
      <c r="G79" s="35" t="s">
        <v>88</v>
      </c>
      <c r="H79" s="35" t="s">
        <v>243</v>
      </c>
      <c r="I79" s="38"/>
    </row>
    <row r="80" spans="1:9" ht="12.75">
      <c r="A80" s="4"/>
      <c r="B80" s="13"/>
      <c r="C80" s="53" t="s">
        <v>69</v>
      </c>
      <c r="D80" s="52" t="s">
        <v>456</v>
      </c>
      <c r="E80" s="53" t="s">
        <v>354</v>
      </c>
      <c r="F80" s="86" t="s">
        <v>361</v>
      </c>
      <c r="G80" s="151">
        <v>25702</v>
      </c>
      <c r="H80" s="53">
        <v>70</v>
      </c>
      <c r="I80" s="12"/>
    </row>
    <row r="81" spans="1:9" ht="12.75">
      <c r="A81" s="4"/>
      <c r="B81" s="13"/>
      <c r="C81" s="44"/>
      <c r="D81" s="44"/>
      <c r="E81" s="44"/>
      <c r="F81" s="44"/>
      <c r="G81" s="44"/>
      <c r="H81" s="44"/>
      <c r="I81" s="12"/>
    </row>
    <row r="82" spans="1:9" ht="25.5">
      <c r="A82" s="4"/>
      <c r="B82" s="13"/>
      <c r="C82" s="68" t="s">
        <v>194</v>
      </c>
      <c r="D82" s="68" t="s">
        <v>195</v>
      </c>
      <c r="E82" s="68" t="s">
        <v>196</v>
      </c>
      <c r="F82" s="68" t="s">
        <v>197</v>
      </c>
      <c r="G82" s="68" t="s">
        <v>198</v>
      </c>
      <c r="H82" s="68" t="s">
        <v>199</v>
      </c>
      <c r="I82" s="87" t="s">
        <v>236</v>
      </c>
    </row>
    <row r="83" spans="1:9" s="37" customFormat="1" ht="89.25">
      <c r="A83" s="36"/>
      <c r="B83" s="36"/>
      <c r="C83" s="35" t="s">
        <v>244</v>
      </c>
      <c r="D83" s="35" t="s">
        <v>245</v>
      </c>
      <c r="E83" s="35" t="s">
        <v>249</v>
      </c>
      <c r="F83" s="35" t="s">
        <v>117</v>
      </c>
      <c r="G83" s="35"/>
      <c r="H83" s="35" t="s">
        <v>89</v>
      </c>
      <c r="I83" s="35" t="s">
        <v>90</v>
      </c>
    </row>
    <row r="84" spans="1:9" ht="255">
      <c r="A84" s="4"/>
      <c r="B84" s="13"/>
      <c r="C84" s="52" t="s">
        <v>355</v>
      </c>
      <c r="D84" s="52" t="s">
        <v>356</v>
      </c>
      <c r="E84" s="51" t="s">
        <v>58</v>
      </c>
      <c r="F84" s="51" t="s">
        <v>423</v>
      </c>
      <c r="G84" s="52" t="s">
        <v>21</v>
      </c>
      <c r="H84" s="51" t="s">
        <v>72</v>
      </c>
      <c r="I84" s="74" t="s">
        <v>156</v>
      </c>
    </row>
    <row r="85" spans="1:9" ht="12.75">
      <c r="A85" s="4"/>
      <c r="B85" s="4"/>
      <c r="C85" s="4"/>
      <c r="D85" s="4"/>
      <c r="E85" s="4"/>
      <c r="F85" s="4"/>
      <c r="G85" s="4"/>
      <c r="H85" s="145"/>
      <c r="I85" s="4"/>
    </row>
    <row r="86" spans="1:9" ht="14.25">
      <c r="A86" s="4"/>
      <c r="B86" s="4"/>
      <c r="C86" s="300" t="s">
        <v>200</v>
      </c>
      <c r="D86" s="300"/>
      <c r="E86" s="4"/>
      <c r="F86" s="4"/>
      <c r="G86" s="4"/>
      <c r="H86" s="4"/>
      <c r="I86" s="4"/>
    </row>
    <row r="87" spans="1:9" ht="25.5">
      <c r="A87" s="4"/>
      <c r="B87" s="4"/>
      <c r="C87" s="64" t="s">
        <v>179</v>
      </c>
      <c r="D87" s="168" t="s">
        <v>183</v>
      </c>
      <c r="E87" s="4"/>
      <c r="F87" s="4"/>
      <c r="G87" s="4"/>
      <c r="H87" s="4"/>
      <c r="I87" s="4"/>
    </row>
    <row r="88" spans="1:9" s="37" customFormat="1" ht="102">
      <c r="A88" s="36"/>
      <c r="B88" s="36"/>
      <c r="C88" s="35" t="s">
        <v>86</v>
      </c>
      <c r="D88" s="35" t="s">
        <v>91</v>
      </c>
      <c r="E88" s="36"/>
      <c r="F88" s="36"/>
      <c r="G88" s="36"/>
      <c r="H88" s="36"/>
      <c r="I88" s="36"/>
    </row>
    <row r="89" spans="1:9" ht="12.75">
      <c r="A89" s="4"/>
      <c r="B89" s="4"/>
      <c r="C89" s="52" t="s">
        <v>69</v>
      </c>
      <c r="D89" s="75" t="s">
        <v>201</v>
      </c>
      <c r="E89" s="4"/>
      <c r="F89" s="4"/>
      <c r="G89" s="4"/>
      <c r="H89" s="4"/>
      <c r="I89" s="4"/>
    </row>
    <row r="90" spans="1:9" ht="12.75">
      <c r="A90" s="4"/>
      <c r="B90" s="4"/>
      <c r="C90" s="4"/>
      <c r="D90" s="4"/>
      <c r="E90" s="4"/>
      <c r="F90" s="4"/>
      <c r="G90" s="4"/>
      <c r="H90" s="4"/>
      <c r="I90" s="4"/>
    </row>
    <row r="91" spans="1:9" ht="14.25">
      <c r="A91" s="4"/>
      <c r="B91" s="4"/>
      <c r="C91" s="304" t="s">
        <v>202</v>
      </c>
      <c r="D91" s="300"/>
      <c r="E91" s="4"/>
      <c r="F91" s="4"/>
      <c r="G91" s="4"/>
      <c r="H91" s="4"/>
      <c r="I91" s="4"/>
    </row>
    <row r="92" spans="1:9" ht="25.5">
      <c r="A92" s="4"/>
      <c r="B92" s="4"/>
      <c r="C92" s="64" t="s">
        <v>186</v>
      </c>
      <c r="D92" s="64" t="s">
        <v>179</v>
      </c>
      <c r="E92" s="4"/>
      <c r="F92" s="4"/>
      <c r="G92" s="4"/>
      <c r="H92" s="4"/>
      <c r="I92" s="4"/>
    </row>
    <row r="93" spans="1:9" s="37" customFormat="1" ht="114.75">
      <c r="A93" s="36"/>
      <c r="B93" s="36"/>
      <c r="C93" s="35" t="s">
        <v>241</v>
      </c>
      <c r="D93" s="35" t="s">
        <v>86</v>
      </c>
      <c r="E93" s="36"/>
      <c r="F93" s="36"/>
      <c r="G93" s="36"/>
      <c r="H93" s="36"/>
      <c r="I93" s="36"/>
    </row>
    <row r="94" spans="3:4" ht="12.75">
      <c r="C94" s="52" t="s">
        <v>456</v>
      </c>
      <c r="D94" s="52" t="s">
        <v>69</v>
      </c>
    </row>
    <row r="98" ht="15.75">
      <c r="C98" s="88" t="s">
        <v>274</v>
      </c>
    </row>
    <row r="99" spans="3:8" ht="14.25">
      <c r="C99" s="305" t="s">
        <v>111</v>
      </c>
      <c r="D99" s="306"/>
      <c r="E99" s="306"/>
      <c r="F99" s="306"/>
      <c r="G99" s="307"/>
      <c r="H99" s="50" t="s">
        <v>119</v>
      </c>
    </row>
    <row r="100" spans="3:8" ht="18" thickBot="1">
      <c r="C100" s="308"/>
      <c r="D100" s="309"/>
      <c r="E100" s="309"/>
      <c r="F100" s="309"/>
      <c r="G100" s="277"/>
      <c r="H100" s="89" t="s">
        <v>344</v>
      </c>
    </row>
    <row r="101" spans="3:8" ht="16.5" thickTop="1">
      <c r="C101" s="261" t="s">
        <v>101</v>
      </c>
      <c r="D101" s="311" t="s">
        <v>252</v>
      </c>
      <c r="E101" s="311"/>
      <c r="F101" s="311" t="s">
        <v>275</v>
      </c>
      <c r="G101" s="312"/>
      <c r="H101" s="90" t="s">
        <v>139</v>
      </c>
    </row>
    <row r="102" spans="3:8" ht="15.75">
      <c r="C102" s="262"/>
      <c r="D102" s="302" t="s">
        <v>253</v>
      </c>
      <c r="E102" s="302"/>
      <c r="F102" s="302" t="s">
        <v>204</v>
      </c>
      <c r="G102" s="303"/>
      <c r="H102" s="91"/>
    </row>
    <row r="103" spans="3:8" ht="15.75">
      <c r="C103" s="262"/>
      <c r="D103" s="302" t="s">
        <v>254</v>
      </c>
      <c r="E103" s="302"/>
      <c r="F103" s="302" t="s">
        <v>276</v>
      </c>
      <c r="G103" s="303"/>
      <c r="H103" s="91"/>
    </row>
    <row r="104" spans="3:8" ht="15.75">
      <c r="C104" s="262"/>
      <c r="D104" s="302" t="s">
        <v>255</v>
      </c>
      <c r="E104" s="302"/>
      <c r="F104" s="302" t="s">
        <v>277</v>
      </c>
      <c r="G104" s="303"/>
      <c r="H104" s="91"/>
    </row>
    <row r="105" spans="3:8" ht="15.75">
      <c r="C105" s="262"/>
      <c r="D105" s="302" t="s">
        <v>256</v>
      </c>
      <c r="E105" s="302"/>
      <c r="F105" s="302" t="s">
        <v>278</v>
      </c>
      <c r="G105" s="303"/>
      <c r="H105" s="91"/>
    </row>
    <row r="106" spans="3:8" ht="15.75">
      <c r="C106" s="262"/>
      <c r="D106" s="302" t="s">
        <v>257</v>
      </c>
      <c r="E106" s="302"/>
      <c r="F106" s="302" t="s">
        <v>279</v>
      </c>
      <c r="G106" s="303"/>
      <c r="H106" s="91"/>
    </row>
    <row r="107" spans="3:8" ht="16.5" thickBot="1">
      <c r="C107" s="310"/>
      <c r="D107" s="313" t="s">
        <v>258</v>
      </c>
      <c r="E107" s="313"/>
      <c r="F107" s="313" t="s">
        <v>280</v>
      </c>
      <c r="G107" s="314"/>
      <c r="H107" s="91"/>
    </row>
    <row r="108" spans="3:8" ht="16.5" thickTop="1">
      <c r="C108" s="315" t="s">
        <v>102</v>
      </c>
      <c r="D108" s="316" t="s">
        <v>260</v>
      </c>
      <c r="E108" s="316"/>
      <c r="F108" s="316" t="s">
        <v>283</v>
      </c>
      <c r="G108" s="317"/>
      <c r="H108" s="91" t="s">
        <v>139</v>
      </c>
    </row>
    <row r="109" spans="3:8" ht="15.75">
      <c r="C109" s="262"/>
      <c r="D109" s="302" t="s">
        <v>259</v>
      </c>
      <c r="E109" s="302"/>
      <c r="F109" s="302" t="s">
        <v>284</v>
      </c>
      <c r="G109" s="303"/>
      <c r="H109" s="91" t="s">
        <v>139</v>
      </c>
    </row>
    <row r="110" spans="3:8" ht="15.75">
      <c r="C110" s="262"/>
      <c r="D110" s="302" t="s">
        <v>261</v>
      </c>
      <c r="E110" s="302"/>
      <c r="F110" s="302" t="s">
        <v>285</v>
      </c>
      <c r="G110" s="303"/>
      <c r="H110" s="91" t="s">
        <v>139</v>
      </c>
    </row>
    <row r="111" spans="3:8" ht="15.75">
      <c r="C111" s="262"/>
      <c r="D111" s="302" t="s">
        <v>262</v>
      </c>
      <c r="E111" s="302"/>
      <c r="F111" s="302" t="s">
        <v>286</v>
      </c>
      <c r="G111" s="303"/>
      <c r="H111" s="91"/>
    </row>
    <row r="112" spans="3:8" ht="15">
      <c r="C112" s="262"/>
      <c r="D112" s="302" t="s">
        <v>257</v>
      </c>
      <c r="E112" s="302"/>
      <c r="F112" s="302" t="s">
        <v>279</v>
      </c>
      <c r="G112" s="303"/>
      <c r="H112" s="92"/>
    </row>
    <row r="113" spans="3:8" ht="16.5" thickBot="1">
      <c r="C113" s="310"/>
      <c r="D113" s="313" t="s">
        <v>263</v>
      </c>
      <c r="E113" s="313"/>
      <c r="F113" s="313" t="s">
        <v>281</v>
      </c>
      <c r="G113" s="314"/>
      <c r="H113" s="91"/>
    </row>
    <row r="114" spans="3:8" ht="16.5" thickTop="1">
      <c r="C114" s="323" t="s">
        <v>103</v>
      </c>
      <c r="D114" s="311" t="s">
        <v>264</v>
      </c>
      <c r="E114" s="311"/>
      <c r="F114" s="311" t="s">
        <v>287</v>
      </c>
      <c r="G114" s="312"/>
      <c r="H114" s="91"/>
    </row>
    <row r="115" spans="3:8" ht="15.75">
      <c r="C115" s="324"/>
      <c r="D115" s="302" t="s">
        <v>265</v>
      </c>
      <c r="E115" s="302"/>
      <c r="F115" s="302" t="s">
        <v>288</v>
      </c>
      <c r="G115" s="303"/>
      <c r="H115" s="91"/>
    </row>
    <row r="116" spans="3:8" ht="15.75">
      <c r="C116" s="324"/>
      <c r="D116" s="302" t="s">
        <v>266</v>
      </c>
      <c r="E116" s="302"/>
      <c r="F116" s="302" t="s">
        <v>205</v>
      </c>
      <c r="G116" s="303"/>
      <c r="H116" s="91"/>
    </row>
    <row r="117" spans="3:8" ht="15.75">
      <c r="C117" s="324"/>
      <c r="D117" s="302" t="s">
        <v>268</v>
      </c>
      <c r="E117" s="302"/>
      <c r="F117" s="302" t="s">
        <v>206</v>
      </c>
      <c r="G117" s="303"/>
      <c r="H117" s="91"/>
    </row>
    <row r="118" spans="3:13" ht="15.75">
      <c r="C118" s="324"/>
      <c r="D118" s="302" t="s">
        <v>267</v>
      </c>
      <c r="E118" s="302"/>
      <c r="F118" s="302" t="s">
        <v>207</v>
      </c>
      <c r="G118" s="303"/>
      <c r="H118" s="91"/>
      <c r="M118" t="s">
        <v>208</v>
      </c>
    </row>
    <row r="119" spans="3:13" ht="15.75">
      <c r="C119" s="324"/>
      <c r="D119" s="302" t="s">
        <v>269</v>
      </c>
      <c r="E119" s="302"/>
      <c r="F119" s="302" t="s">
        <v>209</v>
      </c>
      <c r="G119" s="303"/>
      <c r="H119" s="91"/>
      <c r="M119" t="s">
        <v>210</v>
      </c>
    </row>
    <row r="120" spans="3:13" ht="15.75">
      <c r="C120" s="324"/>
      <c r="D120" s="302" t="s">
        <v>270</v>
      </c>
      <c r="E120" s="302"/>
      <c r="F120" s="302" t="s">
        <v>289</v>
      </c>
      <c r="G120" s="303"/>
      <c r="H120" s="91" t="s">
        <v>139</v>
      </c>
      <c r="M120" t="s">
        <v>211</v>
      </c>
    </row>
    <row r="121" spans="3:13" ht="15.75">
      <c r="C121" s="324"/>
      <c r="D121" s="302" t="s">
        <v>271</v>
      </c>
      <c r="E121" s="302"/>
      <c r="F121" s="302" t="s">
        <v>290</v>
      </c>
      <c r="G121" s="303"/>
      <c r="H121" s="91"/>
      <c r="M121" t="s">
        <v>212</v>
      </c>
    </row>
    <row r="122" spans="3:13" ht="15.75">
      <c r="C122" s="324"/>
      <c r="D122" s="302" t="s">
        <v>272</v>
      </c>
      <c r="E122" s="302"/>
      <c r="F122" s="302" t="s">
        <v>291</v>
      </c>
      <c r="G122" s="303"/>
      <c r="H122" s="91"/>
      <c r="M122" t="s">
        <v>213</v>
      </c>
    </row>
    <row r="123" spans="3:13" ht="16.5" thickBot="1">
      <c r="C123" s="325"/>
      <c r="D123" s="313" t="s">
        <v>273</v>
      </c>
      <c r="E123" s="313"/>
      <c r="F123" s="313" t="s">
        <v>282</v>
      </c>
      <c r="G123" s="314"/>
      <c r="H123" s="93"/>
      <c r="M123" t="s">
        <v>214</v>
      </c>
    </row>
    <row r="124" spans="3:13" ht="16.5" thickTop="1">
      <c r="C124" s="94"/>
      <c r="D124" s="95"/>
      <c r="E124" s="95"/>
      <c r="F124" s="95"/>
      <c r="G124" s="95"/>
      <c r="H124" s="96"/>
      <c r="M124" t="s">
        <v>215</v>
      </c>
    </row>
    <row r="125" spans="3:15" s="97" customFormat="1" ht="14.25">
      <c r="C125" s="318" t="s">
        <v>113</v>
      </c>
      <c r="D125" s="319"/>
      <c r="E125" s="319"/>
      <c r="F125" s="319"/>
      <c r="G125" s="320"/>
      <c r="H125" s="321" t="s">
        <v>119</v>
      </c>
      <c r="I125" s="322"/>
      <c r="J125" s="322"/>
      <c r="K125" s="322"/>
      <c r="L125" s="322"/>
      <c r="M125" s="322"/>
      <c r="N125" s="322"/>
      <c r="O125" s="322"/>
    </row>
    <row r="126" spans="3:15" ht="18.75">
      <c r="C126" s="326"/>
      <c r="D126" s="326"/>
      <c r="E126" s="326"/>
      <c r="F126" s="326"/>
      <c r="G126" s="326"/>
      <c r="H126" s="327" t="s">
        <v>344</v>
      </c>
      <c r="I126" s="328"/>
      <c r="J126" s="328"/>
      <c r="K126" s="328"/>
      <c r="L126" s="328"/>
      <c r="M126" s="328"/>
      <c r="N126" s="328"/>
      <c r="O126" s="329"/>
    </row>
    <row r="127" spans="3:15" ht="17.25">
      <c r="C127" s="326"/>
      <c r="D127" s="326"/>
      <c r="E127" s="326"/>
      <c r="F127" s="326"/>
      <c r="G127" s="326"/>
      <c r="H127" s="25" t="s">
        <v>317</v>
      </c>
      <c r="I127" s="330" t="s">
        <v>318</v>
      </c>
      <c r="J127" s="331"/>
      <c r="K127" s="331"/>
      <c r="L127" s="331"/>
      <c r="M127" s="331"/>
      <c r="N127" s="331"/>
      <c r="O127" s="332"/>
    </row>
    <row r="128" spans="3:15" ht="87" thickBot="1">
      <c r="C128" s="326"/>
      <c r="D128" s="326"/>
      <c r="E128" s="326"/>
      <c r="F128" s="326"/>
      <c r="G128" s="326"/>
      <c r="H128" s="25" t="s">
        <v>216</v>
      </c>
      <c r="I128" s="45" t="s">
        <v>92</v>
      </c>
      <c r="J128" s="46" t="s">
        <v>217</v>
      </c>
      <c r="K128" s="46" t="s">
        <v>230</v>
      </c>
      <c r="L128" s="47" t="s">
        <v>218</v>
      </c>
      <c r="M128" s="47" t="s">
        <v>93</v>
      </c>
      <c r="N128" s="47" t="s">
        <v>95</v>
      </c>
      <c r="O128" s="47" t="s">
        <v>94</v>
      </c>
    </row>
    <row r="129" spans="3:15" ht="16.5" thickTop="1">
      <c r="C129" s="333" t="s">
        <v>96</v>
      </c>
      <c r="D129" s="261" t="s">
        <v>97</v>
      </c>
      <c r="E129" s="311" t="s">
        <v>298</v>
      </c>
      <c r="F129" s="311"/>
      <c r="G129" s="98" t="s">
        <v>299</v>
      </c>
      <c r="H129" s="90" t="s">
        <v>139</v>
      </c>
      <c r="I129" s="99"/>
      <c r="J129" s="211"/>
      <c r="K129" s="212"/>
      <c r="L129" s="213"/>
      <c r="M129" s="156" t="s">
        <v>221</v>
      </c>
      <c r="N129" s="102" t="s">
        <v>156</v>
      </c>
      <c r="O129" s="104"/>
    </row>
    <row r="130" spans="3:15" ht="15.75">
      <c r="C130" s="334"/>
      <c r="D130" s="262"/>
      <c r="E130" s="302" t="s">
        <v>292</v>
      </c>
      <c r="F130" s="302"/>
      <c r="G130" s="105" t="s">
        <v>296</v>
      </c>
      <c r="H130" s="91" t="s">
        <v>139</v>
      </c>
      <c r="I130" s="106"/>
      <c r="J130" s="214"/>
      <c r="K130" s="215"/>
      <c r="L130" s="216"/>
      <c r="M130" s="157" t="s">
        <v>221</v>
      </c>
      <c r="N130" s="109" t="s">
        <v>156</v>
      </c>
      <c r="O130" s="111"/>
    </row>
    <row r="131" spans="3:15" ht="15.75">
      <c r="C131" s="334"/>
      <c r="D131" s="262"/>
      <c r="E131" s="302" t="s">
        <v>293</v>
      </c>
      <c r="F131" s="302"/>
      <c r="G131" s="105" t="s">
        <v>297</v>
      </c>
      <c r="H131" s="91" t="s">
        <v>220</v>
      </c>
      <c r="I131" s="106"/>
      <c r="J131" s="214"/>
      <c r="K131" s="215"/>
      <c r="L131" s="216"/>
      <c r="M131" s="157"/>
      <c r="N131" s="109" t="s">
        <v>156</v>
      </c>
      <c r="O131" s="111"/>
    </row>
    <row r="132" spans="3:15" ht="15.75">
      <c r="C132" s="334"/>
      <c r="D132" s="262"/>
      <c r="E132" s="302" t="s">
        <v>257</v>
      </c>
      <c r="F132" s="302"/>
      <c r="G132" s="105" t="s">
        <v>279</v>
      </c>
      <c r="H132" s="91" t="s">
        <v>140</v>
      </c>
      <c r="I132" s="106"/>
      <c r="J132" s="214"/>
      <c r="K132" s="215"/>
      <c r="L132" s="216"/>
      <c r="M132" s="157"/>
      <c r="N132" s="109" t="s">
        <v>156</v>
      </c>
      <c r="O132" s="111"/>
    </row>
    <row r="133" spans="3:15" ht="16.5" thickBot="1">
      <c r="C133" s="334"/>
      <c r="D133" s="310"/>
      <c r="E133" s="313" t="s">
        <v>294</v>
      </c>
      <c r="F133" s="313"/>
      <c r="G133" s="112" t="s">
        <v>295</v>
      </c>
      <c r="H133" s="93" t="s">
        <v>140</v>
      </c>
      <c r="I133" s="106"/>
      <c r="J133" s="214"/>
      <c r="K133" s="215"/>
      <c r="L133" s="216"/>
      <c r="M133" s="157"/>
      <c r="N133" s="109" t="s">
        <v>156</v>
      </c>
      <c r="O133" s="111"/>
    </row>
    <row r="134" spans="3:15" ht="16.5" thickTop="1">
      <c r="C134" s="334"/>
      <c r="D134" s="337" t="s">
        <v>98</v>
      </c>
      <c r="E134" s="302" t="s">
        <v>304</v>
      </c>
      <c r="F134" s="302"/>
      <c r="G134" s="27" t="s">
        <v>300</v>
      </c>
      <c r="H134" s="91" t="s">
        <v>139</v>
      </c>
      <c r="I134" s="106"/>
      <c r="J134" s="214"/>
      <c r="K134" s="215"/>
      <c r="L134" s="216"/>
      <c r="M134" s="157" t="s">
        <v>221</v>
      </c>
      <c r="N134" s="109" t="s">
        <v>156</v>
      </c>
      <c r="O134" s="111"/>
    </row>
    <row r="135" spans="3:15" ht="15.75">
      <c r="C135" s="334"/>
      <c r="D135" s="338"/>
      <c r="E135" s="302" t="s">
        <v>305</v>
      </c>
      <c r="F135" s="302"/>
      <c r="G135" s="27" t="s">
        <v>301</v>
      </c>
      <c r="H135" s="91" t="s">
        <v>139</v>
      </c>
      <c r="I135" s="106"/>
      <c r="J135" s="214"/>
      <c r="K135" s="215"/>
      <c r="L135" s="216"/>
      <c r="M135" s="157" t="s">
        <v>221</v>
      </c>
      <c r="N135" s="109" t="s">
        <v>156</v>
      </c>
      <c r="O135" s="111"/>
    </row>
    <row r="136" spans="3:15" ht="15.75">
      <c r="C136" s="334"/>
      <c r="D136" s="338"/>
      <c r="E136" s="302" t="s">
        <v>306</v>
      </c>
      <c r="F136" s="302"/>
      <c r="G136" s="27" t="s">
        <v>302</v>
      </c>
      <c r="H136" s="91" t="s">
        <v>220</v>
      </c>
      <c r="I136" s="106"/>
      <c r="J136" s="214"/>
      <c r="K136" s="215"/>
      <c r="L136" s="216"/>
      <c r="M136" s="157"/>
      <c r="N136" s="109" t="s">
        <v>156</v>
      </c>
      <c r="O136" s="111"/>
    </row>
    <row r="137" spans="3:15" ht="15.75">
      <c r="C137" s="334"/>
      <c r="D137" s="338"/>
      <c r="E137" s="302" t="s">
        <v>307</v>
      </c>
      <c r="F137" s="302"/>
      <c r="G137" s="27" t="s">
        <v>303</v>
      </c>
      <c r="H137" s="91" t="s">
        <v>140</v>
      </c>
      <c r="I137" s="106"/>
      <c r="J137" s="214"/>
      <c r="K137" s="215"/>
      <c r="L137" s="216"/>
      <c r="M137" s="157"/>
      <c r="N137" s="109" t="s">
        <v>156</v>
      </c>
      <c r="O137" s="111"/>
    </row>
    <row r="138" spans="3:15" ht="16.5" thickBot="1">
      <c r="C138" s="334"/>
      <c r="D138" s="339"/>
      <c r="E138" s="340" t="s">
        <v>294</v>
      </c>
      <c r="F138" s="340"/>
      <c r="G138" s="29" t="s">
        <v>295</v>
      </c>
      <c r="H138" s="93" t="s">
        <v>140</v>
      </c>
      <c r="I138" s="113"/>
      <c r="J138" s="217"/>
      <c r="K138" s="218"/>
      <c r="L138" s="219"/>
      <c r="M138" s="158"/>
      <c r="N138" s="116" t="s">
        <v>156</v>
      </c>
      <c r="O138" s="118"/>
    </row>
    <row r="139" spans="3:15" ht="16.5" thickTop="1">
      <c r="C139" s="334"/>
      <c r="D139" s="341" t="s">
        <v>99</v>
      </c>
      <c r="E139" s="316" t="s">
        <v>309</v>
      </c>
      <c r="F139" s="316"/>
      <c r="G139" s="26" t="s">
        <v>223</v>
      </c>
      <c r="H139" s="90" t="s">
        <v>220</v>
      </c>
      <c r="I139" s="106"/>
      <c r="J139" s="214"/>
      <c r="K139" s="215"/>
      <c r="L139" s="216"/>
      <c r="M139" s="157"/>
      <c r="N139" s="109" t="s">
        <v>156</v>
      </c>
      <c r="O139" s="111"/>
    </row>
    <row r="140" spans="3:15" ht="15.75">
      <c r="C140" s="334"/>
      <c r="D140" s="324"/>
      <c r="E140" s="302" t="s">
        <v>310</v>
      </c>
      <c r="F140" s="302"/>
      <c r="G140" s="27" t="s">
        <v>308</v>
      </c>
      <c r="H140" s="91" t="s">
        <v>220</v>
      </c>
      <c r="I140" s="106"/>
      <c r="J140" s="214"/>
      <c r="K140" s="215"/>
      <c r="L140" s="216"/>
      <c r="M140" s="157"/>
      <c r="N140" s="109" t="s">
        <v>156</v>
      </c>
      <c r="O140" s="111"/>
    </row>
    <row r="141" spans="3:15" ht="15.75">
      <c r="C141" s="334"/>
      <c r="D141" s="324"/>
      <c r="E141" s="302" t="s">
        <v>257</v>
      </c>
      <c r="F141" s="302"/>
      <c r="G141" s="27" t="s">
        <v>279</v>
      </c>
      <c r="H141" s="91" t="s">
        <v>220</v>
      </c>
      <c r="I141" s="106"/>
      <c r="J141" s="214"/>
      <c r="K141" s="215"/>
      <c r="L141" s="216"/>
      <c r="M141" s="157"/>
      <c r="N141" s="109" t="s">
        <v>156</v>
      </c>
      <c r="O141" s="111"/>
    </row>
    <row r="142" spans="3:15" ht="16.5" thickBot="1">
      <c r="C142" s="334"/>
      <c r="D142" s="325"/>
      <c r="E142" s="313" t="s">
        <v>294</v>
      </c>
      <c r="F142" s="313"/>
      <c r="G142" s="28" t="s">
        <v>295</v>
      </c>
      <c r="H142" s="93" t="s">
        <v>140</v>
      </c>
      <c r="I142" s="113"/>
      <c r="J142" s="217"/>
      <c r="K142" s="218"/>
      <c r="L142" s="219"/>
      <c r="M142" s="158"/>
      <c r="N142" s="116" t="s">
        <v>156</v>
      </c>
      <c r="O142" s="118"/>
    </row>
    <row r="143" spans="3:15" ht="16.5" thickTop="1">
      <c r="C143" s="334"/>
      <c r="D143" s="323" t="s">
        <v>100</v>
      </c>
      <c r="E143" s="311" t="s">
        <v>311</v>
      </c>
      <c r="F143" s="311"/>
      <c r="G143" s="30" t="s">
        <v>314</v>
      </c>
      <c r="H143" s="91" t="s">
        <v>139</v>
      </c>
      <c r="I143" s="99"/>
      <c r="J143" s="220"/>
      <c r="K143" s="221"/>
      <c r="L143" s="222"/>
      <c r="M143" s="156" t="s">
        <v>221</v>
      </c>
      <c r="N143" s="102" t="s">
        <v>156</v>
      </c>
      <c r="O143" s="104"/>
    </row>
    <row r="144" spans="3:15" ht="15.75">
      <c r="C144" s="334"/>
      <c r="D144" s="324"/>
      <c r="E144" s="302" t="s">
        <v>312</v>
      </c>
      <c r="F144" s="302"/>
      <c r="G144" s="27" t="s">
        <v>315</v>
      </c>
      <c r="H144" s="91" t="s">
        <v>139</v>
      </c>
      <c r="I144" s="106"/>
      <c r="J144" s="223"/>
      <c r="K144" s="224"/>
      <c r="L144" s="225"/>
      <c r="M144" s="157" t="s">
        <v>221</v>
      </c>
      <c r="N144" s="109" t="s">
        <v>156</v>
      </c>
      <c r="O144" s="111"/>
    </row>
    <row r="145" spans="3:15" ht="15.75">
      <c r="C145" s="334"/>
      <c r="D145" s="324"/>
      <c r="E145" s="302" t="s">
        <v>313</v>
      </c>
      <c r="F145" s="302"/>
      <c r="G145" s="27" t="s">
        <v>224</v>
      </c>
      <c r="H145" s="91" t="s">
        <v>139</v>
      </c>
      <c r="I145" s="106"/>
      <c r="J145" s="223"/>
      <c r="K145" s="224"/>
      <c r="L145" s="225"/>
      <c r="M145" s="157" t="s">
        <v>221</v>
      </c>
      <c r="N145" s="109" t="s">
        <v>156</v>
      </c>
      <c r="O145" s="111"/>
    </row>
    <row r="146" spans="3:15" ht="15.75">
      <c r="C146" s="334"/>
      <c r="D146" s="324"/>
      <c r="E146" s="302" t="s">
        <v>238</v>
      </c>
      <c r="F146" s="302"/>
      <c r="G146" s="27" t="s">
        <v>316</v>
      </c>
      <c r="H146" s="91" t="s">
        <v>139</v>
      </c>
      <c r="I146" s="106"/>
      <c r="J146" s="223"/>
      <c r="K146" s="224"/>
      <c r="L146" s="225"/>
      <c r="M146" s="157" t="s">
        <v>221</v>
      </c>
      <c r="N146" s="109" t="s">
        <v>156</v>
      </c>
      <c r="O146" s="111"/>
    </row>
    <row r="147" spans="3:15" ht="15.75">
      <c r="C147" s="334"/>
      <c r="D147" s="324"/>
      <c r="E147" s="302" t="s">
        <v>257</v>
      </c>
      <c r="F147" s="302"/>
      <c r="G147" s="27" t="s">
        <v>279</v>
      </c>
      <c r="H147" s="91" t="s">
        <v>139</v>
      </c>
      <c r="I147" s="106"/>
      <c r="J147" s="223"/>
      <c r="K147" s="224"/>
      <c r="L147" s="225"/>
      <c r="M147" s="157"/>
      <c r="N147" s="109" t="s">
        <v>156</v>
      </c>
      <c r="O147" s="111"/>
    </row>
    <row r="148" spans="3:15" ht="15.75">
      <c r="C148" s="335"/>
      <c r="D148" s="342"/>
      <c r="E148" s="130" t="s">
        <v>337</v>
      </c>
      <c r="F148" s="140"/>
      <c r="G148" s="146" t="s">
        <v>340</v>
      </c>
      <c r="H148" s="91"/>
      <c r="I148" s="106"/>
      <c r="J148" s="226"/>
      <c r="K148" s="227"/>
      <c r="L148" s="225"/>
      <c r="M148" s="157"/>
      <c r="N148" s="109" t="s">
        <v>156</v>
      </c>
      <c r="O148" s="111"/>
    </row>
    <row r="149" spans="3:15" ht="15.75">
      <c r="C149" s="335"/>
      <c r="D149" s="342"/>
      <c r="E149" s="130" t="s">
        <v>338</v>
      </c>
      <c r="F149" s="140"/>
      <c r="G149" s="146" t="s">
        <v>341</v>
      </c>
      <c r="H149" s="91"/>
      <c r="I149" s="106"/>
      <c r="J149" s="226"/>
      <c r="K149" s="227"/>
      <c r="L149" s="225"/>
      <c r="M149" s="157"/>
      <c r="N149" s="109" t="s">
        <v>156</v>
      </c>
      <c r="O149" s="111"/>
    </row>
    <row r="150" spans="3:15" ht="15.75">
      <c r="C150" s="335"/>
      <c r="D150" s="342"/>
      <c r="E150" s="130" t="s">
        <v>339</v>
      </c>
      <c r="F150" s="140"/>
      <c r="G150" s="146" t="s">
        <v>342</v>
      </c>
      <c r="H150" s="91"/>
      <c r="I150" s="106"/>
      <c r="J150" s="226"/>
      <c r="K150" s="227"/>
      <c r="L150" s="225"/>
      <c r="M150" s="157"/>
      <c r="N150" s="109" t="s">
        <v>156</v>
      </c>
      <c r="O150" s="111"/>
    </row>
    <row r="151" spans="3:15" ht="15.75">
      <c r="C151" s="335"/>
      <c r="D151" s="342"/>
      <c r="E151" s="302" t="s">
        <v>319</v>
      </c>
      <c r="F151" s="302"/>
      <c r="G151" s="27" t="s">
        <v>320</v>
      </c>
      <c r="H151" s="91"/>
      <c r="I151" s="106"/>
      <c r="J151" s="223"/>
      <c r="K151" s="224"/>
      <c r="L151" s="225"/>
      <c r="M151" s="157"/>
      <c r="N151" s="109" t="s">
        <v>156</v>
      </c>
      <c r="O151" s="111"/>
    </row>
    <row r="152" spans="3:15" ht="16.5" thickBot="1">
      <c r="C152" s="336"/>
      <c r="D152" s="325"/>
      <c r="E152" s="313" t="s">
        <v>294</v>
      </c>
      <c r="F152" s="313"/>
      <c r="G152" s="28" t="s">
        <v>295</v>
      </c>
      <c r="H152" s="93" t="s">
        <v>140</v>
      </c>
      <c r="I152" s="113" t="s">
        <v>156</v>
      </c>
      <c r="J152" s="228"/>
      <c r="K152" s="229"/>
      <c r="L152" s="219"/>
      <c r="M152" s="158"/>
      <c r="N152" s="116" t="s">
        <v>156</v>
      </c>
      <c r="O152" s="118"/>
    </row>
    <row r="153" spans="5:15" ht="16.5" thickTop="1">
      <c r="E153" s="133"/>
      <c r="I153" s="31" t="s">
        <v>322</v>
      </c>
      <c r="J153" s="159">
        <f>SUM(J129:J147)+SUM(J151:J152)</f>
        <v>0</v>
      </c>
      <c r="K153" s="159"/>
      <c r="L153" s="230">
        <f>SUM(L129:L147)+SUM(L151:L152)</f>
        <v>0</v>
      </c>
      <c r="M153" s="159"/>
      <c r="N153" s="127"/>
      <c r="O153" s="127"/>
    </row>
    <row r="154" spans="10:12" ht="12.75">
      <c r="J154" s="2" t="s">
        <v>321</v>
      </c>
      <c r="K154" s="2"/>
      <c r="L154" s="2" t="s">
        <v>227</v>
      </c>
    </row>
    <row r="156" spans="12:18" ht="15">
      <c r="L156" s="54" t="s">
        <v>120</v>
      </c>
      <c r="M156" s="54"/>
      <c r="N156" s="54"/>
      <c r="O156" s="129" t="s">
        <v>231</v>
      </c>
      <c r="P156" s="54">
        <v>303</v>
      </c>
      <c r="Q156" s="54" t="s">
        <v>124</v>
      </c>
      <c r="R156" s="191">
        <v>40897</v>
      </c>
    </row>
    <row r="157" spans="12:18" ht="15">
      <c r="L157" s="62" t="s">
        <v>121</v>
      </c>
      <c r="M157" s="55">
        <v>129.407</v>
      </c>
      <c r="N157" s="57" t="s">
        <v>122</v>
      </c>
      <c r="O157" s="130" t="s">
        <v>123</v>
      </c>
      <c r="P157" s="59">
        <v>233</v>
      </c>
      <c r="Q157" s="60" t="s">
        <v>124</v>
      </c>
      <c r="R157" s="191">
        <v>40897</v>
      </c>
    </row>
    <row r="158" spans="12:17" ht="15">
      <c r="L158" s="63">
        <v>40791</v>
      </c>
      <c r="M158" s="56">
        <f>M157*P157</f>
        <v>30151.831000000002</v>
      </c>
      <c r="N158" s="58" t="s">
        <v>125</v>
      </c>
      <c r="O158" s="54"/>
      <c r="P158" s="54"/>
      <c r="Q158" s="54"/>
    </row>
    <row r="159" spans="12:17" ht="15">
      <c r="L159" s="54"/>
      <c r="M159" s="61">
        <f>M158*1000</f>
        <v>30151831.000000004</v>
      </c>
      <c r="N159" s="62" t="s">
        <v>126</v>
      </c>
      <c r="O159" s="54"/>
      <c r="P159" s="54"/>
      <c r="Q159" s="54"/>
    </row>
    <row r="160" spans="12:17" ht="15">
      <c r="L160" s="54"/>
      <c r="M160" s="54"/>
      <c r="N160" s="54"/>
      <c r="O160" s="54"/>
      <c r="P160" s="54"/>
      <c r="Q160" s="54"/>
    </row>
    <row r="161" spans="12:16" ht="15">
      <c r="L161" s="266" t="s">
        <v>415</v>
      </c>
      <c r="M161" s="267">
        <v>26747.7</v>
      </c>
      <c r="N161" s="268" t="s">
        <v>125</v>
      </c>
      <c r="O161" s="269" t="s">
        <v>422</v>
      </c>
      <c r="P161" s="270"/>
    </row>
  </sheetData>
  <sheetProtection/>
  <mergeCells count="97">
    <mergeCell ref="E147:F147"/>
    <mergeCell ref="E151:F151"/>
    <mergeCell ref="E152:F152"/>
    <mergeCell ref="D139:D142"/>
    <mergeCell ref="E139:F139"/>
    <mergeCell ref="E140:F140"/>
    <mergeCell ref="E141:F141"/>
    <mergeCell ref="E142:F142"/>
    <mergeCell ref="D143:D152"/>
    <mergeCell ref="E143:F143"/>
    <mergeCell ref="E144:F144"/>
    <mergeCell ref="E145:F145"/>
    <mergeCell ref="E146:F146"/>
    <mergeCell ref="D134:D138"/>
    <mergeCell ref="E134:F134"/>
    <mergeCell ref="E135:F135"/>
    <mergeCell ref="E136:F136"/>
    <mergeCell ref="E137:F137"/>
    <mergeCell ref="E138:F138"/>
    <mergeCell ref="C126:G128"/>
    <mergeCell ref="H126:O126"/>
    <mergeCell ref="I127:O127"/>
    <mergeCell ref="C129:C152"/>
    <mergeCell ref="D129:D133"/>
    <mergeCell ref="E129:F129"/>
    <mergeCell ref="E130:F130"/>
    <mergeCell ref="E131:F131"/>
    <mergeCell ref="E132:F132"/>
    <mergeCell ref="E133:F133"/>
    <mergeCell ref="C125:G125"/>
    <mergeCell ref="H125:O125"/>
    <mergeCell ref="C114:C123"/>
    <mergeCell ref="D114:E114"/>
    <mergeCell ref="F114:G114"/>
    <mergeCell ref="D115:E115"/>
    <mergeCell ref="D122:E122"/>
    <mergeCell ref="F122:G122"/>
    <mergeCell ref="D123:E123"/>
    <mergeCell ref="F123:G123"/>
    <mergeCell ref="D118:E118"/>
    <mergeCell ref="F118:G118"/>
    <mergeCell ref="D119:E119"/>
    <mergeCell ref="F119:G119"/>
    <mergeCell ref="D120:E120"/>
    <mergeCell ref="F120:G120"/>
    <mergeCell ref="D121:E121"/>
    <mergeCell ref="F121:G121"/>
    <mergeCell ref="D112:E112"/>
    <mergeCell ref="D116:E116"/>
    <mergeCell ref="F116:G116"/>
    <mergeCell ref="D117:E117"/>
    <mergeCell ref="F117:G117"/>
    <mergeCell ref="F112:G112"/>
    <mergeCell ref="D113:E113"/>
    <mergeCell ref="F113:G113"/>
    <mergeCell ref="F115:G115"/>
    <mergeCell ref="F102:G102"/>
    <mergeCell ref="C108:C113"/>
    <mergeCell ref="D108:E108"/>
    <mergeCell ref="F108:G108"/>
    <mergeCell ref="D109:E109"/>
    <mergeCell ref="F109:G109"/>
    <mergeCell ref="D110:E110"/>
    <mergeCell ref="F110:G110"/>
    <mergeCell ref="D111:E111"/>
    <mergeCell ref="F111:G111"/>
    <mergeCell ref="D106:E106"/>
    <mergeCell ref="F106:G106"/>
    <mergeCell ref="D107:E107"/>
    <mergeCell ref="F107:G107"/>
    <mergeCell ref="D105:E105"/>
    <mergeCell ref="C77:H77"/>
    <mergeCell ref="C86:D86"/>
    <mergeCell ref="C91:D91"/>
    <mergeCell ref="C99:G100"/>
    <mergeCell ref="F105:G105"/>
    <mergeCell ref="C101:C107"/>
    <mergeCell ref="D101:E101"/>
    <mergeCell ref="F101:G101"/>
    <mergeCell ref="D102:E102"/>
    <mergeCell ref="D103:E103"/>
    <mergeCell ref="F103:G103"/>
    <mergeCell ref="D104:E104"/>
    <mergeCell ref="F104:G104"/>
    <mergeCell ref="A26:C26"/>
    <mergeCell ref="C28:D28"/>
    <mergeCell ref="C33:F33"/>
    <mergeCell ref="C42:D42"/>
    <mergeCell ref="C46:H46"/>
    <mergeCell ref="C57:G57"/>
    <mergeCell ref="C67:E67"/>
    <mergeCell ref="C72:G72"/>
    <mergeCell ref="A1:F1"/>
    <mergeCell ref="A2:F3"/>
    <mergeCell ref="A6:A24"/>
    <mergeCell ref="C6:F6"/>
    <mergeCell ref="C17:E17"/>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S161"/>
  <sheetViews>
    <sheetView zoomScale="70" zoomScaleNormal="70" zoomScalePageLayoutView="0" workbookViewId="0" topLeftCell="A1">
      <selection activeCell="C8" sqref="C8"/>
    </sheetView>
  </sheetViews>
  <sheetFormatPr defaultColWidth="9.140625" defaultRowHeight="12.75"/>
  <cols>
    <col min="1" max="1" width="4.8515625" style="0" customWidth="1"/>
    <col min="2" max="2" width="2.7109375" style="0" customWidth="1"/>
    <col min="3" max="3" width="61.00390625" style="0" customWidth="1"/>
    <col min="4" max="4" width="52.28125" style="0" customWidth="1"/>
    <col min="5" max="5" width="51.140625" style="0" customWidth="1"/>
    <col min="6" max="6" width="62.7109375" style="0" customWidth="1"/>
    <col min="7" max="7" width="61.421875" style="0" customWidth="1"/>
    <col min="8" max="8" width="58.421875" style="0" customWidth="1"/>
    <col min="9" max="9" width="34.140625" style="0" bestFit="1" customWidth="1"/>
    <col min="10" max="10" width="24.00390625" style="0" bestFit="1" customWidth="1"/>
    <col min="11" max="13" width="24.00390625" style="0" customWidth="1"/>
    <col min="14" max="14" width="28.7109375" style="0" bestFit="1" customWidth="1"/>
    <col min="15" max="15" width="29.421875" style="0" bestFit="1" customWidth="1"/>
    <col min="16" max="16" width="28.140625" style="0" bestFit="1" customWidth="1"/>
    <col min="17" max="17" width="17.00390625" style="0" customWidth="1"/>
  </cols>
  <sheetData>
    <row r="1" spans="1:6" ht="15.75" thickBot="1">
      <c r="A1" s="282" t="s">
        <v>237</v>
      </c>
      <c r="B1" s="283"/>
      <c r="C1" s="283"/>
      <c r="D1" s="283"/>
      <c r="E1" s="283"/>
      <c r="F1" s="284"/>
    </row>
    <row r="2" spans="1:6" ht="15" customHeight="1">
      <c r="A2" s="285" t="s">
        <v>203</v>
      </c>
      <c r="B2" s="286"/>
      <c r="C2" s="286"/>
      <c r="D2" s="286"/>
      <c r="E2" s="286"/>
      <c r="F2" s="287"/>
    </row>
    <row r="3" spans="1:6" ht="13.5" thickBot="1">
      <c r="A3" s="288"/>
      <c r="B3" s="289"/>
      <c r="C3" s="289"/>
      <c r="D3" s="289"/>
      <c r="E3" s="289"/>
      <c r="F3" s="290"/>
    </row>
    <row r="4" ht="14.25">
      <c r="C4" s="1"/>
    </row>
    <row r="5" ht="14.25">
      <c r="C5" s="1"/>
    </row>
    <row r="6" spans="1:9" ht="14.25">
      <c r="A6" s="291" t="s">
        <v>232</v>
      </c>
      <c r="B6" s="7"/>
      <c r="C6" s="294" t="s">
        <v>104</v>
      </c>
      <c r="D6" s="295"/>
      <c r="E6" s="295"/>
      <c r="F6" s="295"/>
      <c r="G6" s="4"/>
      <c r="H6" s="4"/>
      <c r="I6" s="4"/>
    </row>
    <row r="7" spans="1:9" ht="12.75">
      <c r="A7" s="292"/>
      <c r="B7" s="4"/>
      <c r="C7" s="70" t="s">
        <v>127</v>
      </c>
      <c r="D7" s="70" t="s">
        <v>128</v>
      </c>
      <c r="E7" s="70" t="s">
        <v>129</v>
      </c>
      <c r="F7" s="71" t="s">
        <v>233</v>
      </c>
      <c r="G7" s="4"/>
      <c r="H7" s="4"/>
      <c r="I7" s="4"/>
    </row>
    <row r="8" spans="1:9" ht="12.75">
      <c r="A8" s="292"/>
      <c r="B8" s="4"/>
      <c r="C8" s="131" t="s">
        <v>336</v>
      </c>
      <c r="D8" s="155">
        <v>40890</v>
      </c>
      <c r="E8" s="131" t="s">
        <v>352</v>
      </c>
      <c r="F8" s="174" t="s">
        <v>66</v>
      </c>
      <c r="G8" s="4"/>
      <c r="H8" s="4"/>
      <c r="I8" s="4"/>
    </row>
    <row r="9" spans="1:9" ht="12.75">
      <c r="A9" s="292"/>
      <c r="B9" s="4"/>
      <c r="C9" s="72" t="s">
        <v>130</v>
      </c>
      <c r="D9" s="72" t="s">
        <v>131</v>
      </c>
      <c r="E9" s="72" t="s">
        <v>229</v>
      </c>
      <c r="F9" s="67" t="s">
        <v>132</v>
      </c>
      <c r="G9" s="4"/>
      <c r="H9" s="4"/>
      <c r="I9" s="4"/>
    </row>
    <row r="10" spans="1:9" ht="76.5">
      <c r="A10" s="292"/>
      <c r="B10" s="4"/>
      <c r="C10" s="131" t="s">
        <v>228</v>
      </c>
      <c r="D10" s="131" t="s">
        <v>404</v>
      </c>
      <c r="E10" s="176" t="s">
        <v>156</v>
      </c>
      <c r="F10" s="160" t="s">
        <v>67</v>
      </c>
      <c r="G10" s="4"/>
      <c r="H10" s="4"/>
      <c r="I10" s="4"/>
    </row>
    <row r="11" spans="1:9" ht="14.25">
      <c r="A11" s="292"/>
      <c r="B11" s="4"/>
      <c r="C11" s="8"/>
      <c r="D11" s="4"/>
      <c r="E11" s="4"/>
      <c r="F11" s="4"/>
      <c r="G11" s="4"/>
      <c r="H11" s="4"/>
      <c r="I11" s="4"/>
    </row>
    <row r="12" spans="1:9" ht="14.25">
      <c r="A12" s="292"/>
      <c r="B12" s="7"/>
      <c r="C12" s="6" t="s">
        <v>105</v>
      </c>
      <c r="D12" s="16"/>
      <c r="E12" s="17"/>
      <c r="F12" s="4"/>
      <c r="G12" s="4"/>
      <c r="H12" s="4"/>
      <c r="I12" s="4"/>
    </row>
    <row r="13" spans="1:9" ht="12.75">
      <c r="A13" s="292"/>
      <c r="B13" s="4"/>
      <c r="C13" s="164" t="s">
        <v>234</v>
      </c>
      <c r="D13" s="161"/>
      <c r="E13" s="73" t="s">
        <v>133</v>
      </c>
      <c r="F13" s="4"/>
      <c r="G13" s="4"/>
      <c r="H13" s="4"/>
      <c r="I13" s="4"/>
    </row>
    <row r="14" spans="1:9" ht="12.75">
      <c r="A14" s="292"/>
      <c r="B14" s="4"/>
      <c r="C14" s="9"/>
      <c r="D14" s="9"/>
      <c r="E14" s="9"/>
      <c r="F14" s="4"/>
      <c r="G14" s="4"/>
      <c r="H14" s="4"/>
      <c r="I14" s="4"/>
    </row>
    <row r="15" spans="1:9" ht="14.25">
      <c r="A15" s="292"/>
      <c r="B15" s="7"/>
      <c r="C15" s="48" t="s">
        <v>106</v>
      </c>
      <c r="D15" s="11"/>
      <c r="E15" s="73" t="s">
        <v>69</v>
      </c>
      <c r="F15" s="4"/>
      <c r="G15" s="4"/>
      <c r="H15" s="4"/>
      <c r="I15" s="4"/>
    </row>
    <row r="16" spans="1:9" ht="12.75">
      <c r="A16" s="292"/>
      <c r="B16" s="4"/>
      <c r="C16" s="9"/>
      <c r="D16" s="9"/>
      <c r="E16" s="9"/>
      <c r="F16" s="4"/>
      <c r="G16" s="4"/>
      <c r="H16" s="4"/>
      <c r="I16" s="4"/>
    </row>
    <row r="17" spans="1:9" ht="14.25">
      <c r="A17" s="292"/>
      <c r="B17" s="7"/>
      <c r="C17" s="296" t="s">
        <v>107</v>
      </c>
      <c r="D17" s="297"/>
      <c r="E17" s="298"/>
      <c r="F17" s="4"/>
      <c r="G17" s="4"/>
      <c r="H17" s="4"/>
      <c r="I17" s="4"/>
    </row>
    <row r="18" spans="1:9" ht="25.5">
      <c r="A18" s="292"/>
      <c r="B18" s="4"/>
      <c r="C18" s="65" t="s">
        <v>134</v>
      </c>
      <c r="D18" s="66" t="s">
        <v>135</v>
      </c>
      <c r="E18" s="66" t="s">
        <v>136</v>
      </c>
      <c r="F18" s="18"/>
      <c r="G18" s="4"/>
      <c r="H18" s="4"/>
      <c r="I18" s="4"/>
    </row>
    <row r="19" spans="1:9" ht="140.25">
      <c r="A19" s="292"/>
      <c r="B19" s="4"/>
      <c r="C19" s="34" t="s">
        <v>137</v>
      </c>
      <c r="D19" s="35" t="s">
        <v>138</v>
      </c>
      <c r="E19" s="35" t="s">
        <v>323</v>
      </c>
      <c r="F19" s="18"/>
      <c r="G19" s="4"/>
      <c r="H19" s="4"/>
      <c r="I19" s="4"/>
    </row>
    <row r="20" spans="1:9" ht="12.75">
      <c r="A20" s="292"/>
      <c r="B20" s="4"/>
      <c r="C20" s="74" t="s">
        <v>139</v>
      </c>
      <c r="D20" s="75" t="s">
        <v>140</v>
      </c>
      <c r="E20" s="75" t="s">
        <v>140</v>
      </c>
      <c r="F20" s="18"/>
      <c r="G20" s="4"/>
      <c r="H20" s="4"/>
      <c r="I20" s="4"/>
    </row>
    <row r="21" spans="1:9" ht="14.25">
      <c r="A21" s="292"/>
      <c r="B21" s="4"/>
      <c r="C21" s="8"/>
      <c r="D21" s="4"/>
      <c r="E21" s="4"/>
      <c r="F21" s="4"/>
      <c r="G21" s="4"/>
      <c r="H21" s="4"/>
      <c r="I21" s="4"/>
    </row>
    <row r="22" spans="1:9" ht="63.75">
      <c r="A22" s="292"/>
      <c r="B22" s="7"/>
      <c r="C22" s="49" t="s">
        <v>108</v>
      </c>
      <c r="D22" s="19"/>
      <c r="E22" s="24" t="s">
        <v>141</v>
      </c>
      <c r="F22" s="75" t="s">
        <v>156</v>
      </c>
      <c r="G22" s="4"/>
      <c r="H22" s="4"/>
      <c r="I22" s="4"/>
    </row>
    <row r="23" spans="1:9" ht="12.75">
      <c r="A23" s="292"/>
      <c r="B23" s="4"/>
      <c r="C23" s="4"/>
      <c r="D23" s="4"/>
      <c r="E23" s="4"/>
      <c r="F23" s="75"/>
      <c r="G23" s="4"/>
      <c r="H23" s="4"/>
      <c r="I23" s="4"/>
    </row>
    <row r="24" spans="1:9" ht="28.5" customHeight="1">
      <c r="A24" s="293"/>
      <c r="B24" s="7"/>
      <c r="C24" s="69" t="s">
        <v>235</v>
      </c>
      <c r="D24" s="132"/>
      <c r="E24" s="24" t="s">
        <v>239</v>
      </c>
      <c r="F24" s="134"/>
      <c r="G24" s="4"/>
      <c r="H24" s="4"/>
      <c r="I24" s="4"/>
    </row>
    <row r="25" spans="1:9" ht="14.25">
      <c r="A25" s="4"/>
      <c r="B25" s="4"/>
      <c r="C25" s="8"/>
      <c r="D25" s="4"/>
      <c r="E25" s="4"/>
      <c r="F25" s="4"/>
      <c r="G25" s="4"/>
      <c r="H25" s="4"/>
      <c r="I25" s="4"/>
    </row>
    <row r="26" spans="1:9" ht="14.25">
      <c r="A26" s="301" t="s">
        <v>109</v>
      </c>
      <c r="B26" s="301"/>
      <c r="C26" s="301"/>
      <c r="D26" s="4"/>
      <c r="E26" s="4"/>
      <c r="F26" s="4"/>
      <c r="G26" s="4"/>
      <c r="H26" s="4"/>
      <c r="I26" s="4"/>
    </row>
    <row r="27" spans="1:9" ht="14.25">
      <c r="A27" s="4"/>
      <c r="B27" s="4"/>
      <c r="C27" s="8"/>
      <c r="D27" s="4"/>
      <c r="E27" s="4"/>
      <c r="F27" s="4"/>
      <c r="G27" s="4"/>
      <c r="H27" s="4"/>
      <c r="I27" s="4"/>
    </row>
    <row r="28" spans="1:9" ht="14.25">
      <c r="A28" s="4"/>
      <c r="B28" s="4"/>
      <c r="C28" s="300" t="s">
        <v>110</v>
      </c>
      <c r="D28" s="294"/>
      <c r="E28" s="18"/>
      <c r="G28" s="4"/>
      <c r="H28" s="4"/>
      <c r="I28" s="4"/>
    </row>
    <row r="29" spans="1:9" ht="12.75">
      <c r="A29" s="4"/>
      <c r="B29" s="4"/>
      <c r="C29" s="64" t="s">
        <v>142</v>
      </c>
      <c r="D29" s="64" t="s">
        <v>143</v>
      </c>
      <c r="E29" s="76"/>
      <c r="F29" s="4"/>
      <c r="G29" s="4"/>
      <c r="H29" s="4"/>
      <c r="I29" s="4"/>
    </row>
    <row r="30" spans="1:9" ht="38.25">
      <c r="A30" s="4"/>
      <c r="B30" s="4"/>
      <c r="C30" s="35" t="s">
        <v>324</v>
      </c>
      <c r="D30" s="35" t="s">
        <v>325</v>
      </c>
      <c r="E30" s="33"/>
      <c r="F30" s="4"/>
      <c r="G30" s="4"/>
      <c r="H30" s="4"/>
      <c r="I30" s="4"/>
    </row>
    <row r="31" spans="1:9" ht="12.75">
      <c r="A31" s="4"/>
      <c r="B31" s="4"/>
      <c r="C31" s="77" t="s">
        <v>463</v>
      </c>
      <c r="D31" s="77" t="s">
        <v>431</v>
      </c>
      <c r="E31" s="78"/>
      <c r="F31" s="4"/>
      <c r="G31" s="4"/>
      <c r="H31" s="4"/>
      <c r="I31" s="4"/>
    </row>
    <row r="32" spans="1:9" ht="14.25">
      <c r="A32" s="4"/>
      <c r="B32" s="4"/>
      <c r="C32" s="8"/>
      <c r="D32" s="4"/>
      <c r="E32" s="4"/>
      <c r="F32" s="4"/>
      <c r="G32" s="4"/>
      <c r="H32" s="4"/>
      <c r="I32" s="4"/>
    </row>
    <row r="33" spans="1:9" ht="15.75">
      <c r="A33" s="4"/>
      <c r="B33" s="79" t="s">
        <v>274</v>
      </c>
      <c r="C33" s="300" t="s">
        <v>111</v>
      </c>
      <c r="D33" s="300"/>
      <c r="E33" s="300"/>
      <c r="F33" s="300"/>
      <c r="G33" s="4"/>
      <c r="H33" s="4"/>
      <c r="I33" s="4"/>
    </row>
    <row r="34" spans="1:9" ht="25.5">
      <c r="A34" s="4"/>
      <c r="B34" s="4"/>
      <c r="C34" s="163" t="s">
        <v>144</v>
      </c>
      <c r="D34" s="170" t="s">
        <v>145</v>
      </c>
      <c r="E34" s="163" t="s">
        <v>146</v>
      </c>
      <c r="F34" s="163" t="s">
        <v>147</v>
      </c>
      <c r="G34" s="4"/>
      <c r="H34" s="4"/>
      <c r="I34" s="4"/>
    </row>
    <row r="35" spans="1:9" ht="25.5">
      <c r="A35" s="4"/>
      <c r="B35" s="4"/>
      <c r="C35" s="35"/>
      <c r="D35" s="35"/>
      <c r="E35" s="35" t="s">
        <v>241</v>
      </c>
      <c r="F35" s="35"/>
      <c r="G35" s="4"/>
      <c r="H35" s="4"/>
      <c r="I35" s="4"/>
    </row>
    <row r="36" spans="1:9" ht="12.75">
      <c r="A36" s="4"/>
      <c r="B36" s="4"/>
      <c r="C36" s="51" t="s">
        <v>71</v>
      </c>
      <c r="D36" s="51" t="s">
        <v>148</v>
      </c>
      <c r="E36" s="52" t="s">
        <v>457</v>
      </c>
      <c r="F36" s="77" t="s">
        <v>149</v>
      </c>
      <c r="G36" s="4"/>
      <c r="H36" s="4"/>
      <c r="I36" s="4"/>
    </row>
    <row r="37" spans="1:9" ht="12.75">
      <c r="A37" s="4"/>
      <c r="B37" s="4"/>
      <c r="C37" s="22"/>
      <c r="D37" s="22"/>
      <c r="E37" s="22"/>
      <c r="G37" s="4"/>
      <c r="H37" s="4"/>
      <c r="I37" s="4"/>
    </row>
    <row r="38" spans="1:9" ht="28.5">
      <c r="A38" s="4"/>
      <c r="B38" s="79"/>
      <c r="C38" s="64" t="s">
        <v>150</v>
      </c>
      <c r="D38" s="64" t="s">
        <v>151</v>
      </c>
      <c r="E38" s="64" t="s">
        <v>152</v>
      </c>
      <c r="F38" s="64" t="s">
        <v>153</v>
      </c>
      <c r="G38" s="64" t="s">
        <v>154</v>
      </c>
      <c r="H38" s="64" t="s">
        <v>155</v>
      </c>
      <c r="I38" s="5"/>
    </row>
    <row r="39" spans="1:9" ht="38.25">
      <c r="A39" s="4"/>
      <c r="B39" s="4"/>
      <c r="C39" s="35" t="s">
        <v>246</v>
      </c>
      <c r="D39" s="35" t="s">
        <v>326</v>
      </c>
      <c r="E39" s="35" t="s">
        <v>246</v>
      </c>
      <c r="F39" s="35" t="s">
        <v>327</v>
      </c>
      <c r="G39" s="35" t="s">
        <v>246</v>
      </c>
      <c r="H39" s="35" t="s">
        <v>328</v>
      </c>
      <c r="I39" s="5"/>
    </row>
    <row r="40" spans="1:9" s="23" customFormat="1" ht="12.75">
      <c r="A40" s="13"/>
      <c r="B40" s="13"/>
      <c r="C40" s="77" t="s">
        <v>149</v>
      </c>
      <c r="D40" s="74" t="s">
        <v>156</v>
      </c>
      <c r="E40" s="77" t="s">
        <v>149</v>
      </c>
      <c r="F40" s="74" t="s">
        <v>156</v>
      </c>
      <c r="G40" s="77" t="s">
        <v>149</v>
      </c>
      <c r="H40" s="74" t="s">
        <v>156</v>
      </c>
      <c r="I40" s="15"/>
    </row>
    <row r="41" spans="1:9" ht="14.25">
      <c r="A41" s="4"/>
      <c r="B41" s="4"/>
      <c r="C41" s="8"/>
      <c r="D41" s="4"/>
      <c r="E41" s="4"/>
      <c r="F41" s="4"/>
      <c r="G41" s="4"/>
      <c r="H41" s="4"/>
      <c r="I41" s="4"/>
    </row>
    <row r="42" spans="1:9" ht="14.25">
      <c r="A42" s="4"/>
      <c r="B42" s="4"/>
      <c r="C42" s="300" t="s">
        <v>112</v>
      </c>
      <c r="D42" s="300"/>
      <c r="E42" s="4"/>
      <c r="F42" s="4"/>
      <c r="G42" s="4"/>
      <c r="H42" s="4"/>
      <c r="I42" s="4"/>
    </row>
    <row r="43" spans="1:9" ht="25.5">
      <c r="A43" s="4"/>
      <c r="B43" s="4"/>
      <c r="C43" s="163" t="s">
        <v>144</v>
      </c>
      <c r="D43" s="170" t="s">
        <v>157</v>
      </c>
      <c r="E43" s="4"/>
      <c r="F43" s="4"/>
      <c r="G43" s="4"/>
      <c r="H43" s="4"/>
      <c r="I43" s="4"/>
    </row>
    <row r="44" spans="1:9" ht="12.75">
      <c r="A44" s="4"/>
      <c r="B44" s="4"/>
      <c r="C44" s="80"/>
      <c r="D44" s="80" t="s">
        <v>156</v>
      </c>
      <c r="E44" s="4"/>
      <c r="F44" s="4"/>
      <c r="G44" s="4"/>
      <c r="H44" s="4"/>
      <c r="I44" s="4"/>
    </row>
    <row r="45" spans="1:9" ht="12.75">
      <c r="A45" s="4"/>
      <c r="B45" s="4"/>
      <c r="C45" s="81"/>
      <c r="D45" s="4"/>
      <c r="E45" s="4"/>
      <c r="F45" s="4"/>
      <c r="G45" s="4"/>
      <c r="H45" s="4"/>
      <c r="I45" s="4"/>
    </row>
    <row r="46" spans="1:9" ht="14.25">
      <c r="A46" s="4"/>
      <c r="B46" s="4"/>
      <c r="C46" s="294" t="s">
        <v>158</v>
      </c>
      <c r="D46" s="295"/>
      <c r="E46" s="295"/>
      <c r="F46" s="295"/>
      <c r="G46" s="295"/>
      <c r="H46" s="299"/>
      <c r="I46" s="4"/>
    </row>
    <row r="47" spans="1:9" ht="25.5">
      <c r="A47" s="4"/>
      <c r="B47" s="4"/>
      <c r="C47" s="163" t="s">
        <v>159</v>
      </c>
      <c r="D47" s="163" t="s">
        <v>145</v>
      </c>
      <c r="E47" s="163" t="s">
        <v>160</v>
      </c>
      <c r="F47" s="163" t="s">
        <v>161</v>
      </c>
      <c r="G47" s="163" t="s">
        <v>162</v>
      </c>
      <c r="H47" s="163" t="s">
        <v>163</v>
      </c>
      <c r="I47" s="4"/>
    </row>
    <row r="48" spans="1:9" s="37" customFormat="1" ht="63.75">
      <c r="A48" s="36"/>
      <c r="B48" s="36"/>
      <c r="C48" s="35" t="s">
        <v>329</v>
      </c>
      <c r="D48" s="35"/>
      <c r="E48" s="35" t="s">
        <v>330</v>
      </c>
      <c r="F48" s="35" t="s">
        <v>331</v>
      </c>
      <c r="G48" s="35" t="s">
        <v>332</v>
      </c>
      <c r="H48" s="35" t="s">
        <v>333</v>
      </c>
      <c r="I48" s="36"/>
    </row>
    <row r="49" spans="1:9" ht="353.25" customHeight="1">
      <c r="A49" s="4"/>
      <c r="B49" s="4"/>
      <c r="C49" s="51" t="s">
        <v>463</v>
      </c>
      <c r="D49" s="51" t="s">
        <v>148</v>
      </c>
      <c r="E49" s="51" t="s">
        <v>416</v>
      </c>
      <c r="F49" s="51" t="s">
        <v>353</v>
      </c>
      <c r="G49" s="51" t="s">
        <v>367</v>
      </c>
      <c r="H49" s="51" t="s">
        <v>36</v>
      </c>
      <c r="I49" s="4"/>
    </row>
    <row r="50" spans="1:9" ht="12.75">
      <c r="A50" s="4"/>
      <c r="B50" s="4"/>
      <c r="C50" s="53"/>
      <c r="D50" s="53"/>
      <c r="E50" s="144"/>
      <c r="F50" s="144"/>
      <c r="G50" s="144"/>
      <c r="H50" s="144"/>
      <c r="I50" s="4"/>
    </row>
    <row r="51" spans="1:9" ht="12.75">
      <c r="A51" s="4"/>
      <c r="B51" s="4"/>
      <c r="C51" s="136"/>
      <c r="D51" s="136"/>
      <c r="E51" s="137"/>
      <c r="F51" s="136"/>
      <c r="G51" s="136"/>
      <c r="H51" s="135"/>
      <c r="I51" s="4"/>
    </row>
    <row r="52" spans="1:9" ht="25.5">
      <c r="A52" s="4"/>
      <c r="B52" s="4"/>
      <c r="C52" s="171" t="s">
        <v>164</v>
      </c>
      <c r="D52" s="171" t="s">
        <v>334</v>
      </c>
      <c r="E52" s="171" t="s">
        <v>165</v>
      </c>
      <c r="F52" s="171" t="s">
        <v>166</v>
      </c>
      <c r="G52" s="171" t="s">
        <v>167</v>
      </c>
      <c r="H52" s="12"/>
      <c r="I52" s="4"/>
    </row>
    <row r="53" spans="1:9" s="37" customFormat="1" ht="102">
      <c r="A53" s="36"/>
      <c r="B53" s="36"/>
      <c r="C53" s="35" t="s">
        <v>78</v>
      </c>
      <c r="D53" s="35" t="s">
        <v>79</v>
      </c>
      <c r="E53" s="35" t="s">
        <v>80</v>
      </c>
      <c r="F53" s="35" t="s">
        <v>81</v>
      </c>
      <c r="G53" s="35" t="s">
        <v>118</v>
      </c>
      <c r="H53" s="38"/>
      <c r="I53" s="36"/>
    </row>
    <row r="54" spans="1:9" ht="306">
      <c r="A54" s="4"/>
      <c r="B54" s="4"/>
      <c r="C54" s="51" t="s">
        <v>64</v>
      </c>
      <c r="D54" s="138" t="s">
        <v>156</v>
      </c>
      <c r="E54" s="51" t="s">
        <v>29</v>
      </c>
      <c r="F54" s="143"/>
      <c r="G54" s="51" t="s">
        <v>14</v>
      </c>
      <c r="H54" s="12"/>
      <c r="I54" s="4"/>
    </row>
    <row r="55" spans="1:9" ht="12.75">
      <c r="A55" s="4"/>
      <c r="B55" s="4"/>
      <c r="C55" s="144"/>
      <c r="D55" s="144"/>
      <c r="E55" s="51"/>
      <c r="F55" s="142"/>
      <c r="G55" s="149"/>
      <c r="H55" s="4"/>
      <c r="I55" s="4"/>
    </row>
    <row r="56" spans="1:9" ht="12.75">
      <c r="A56" s="4"/>
      <c r="B56" s="4"/>
      <c r="C56" s="139"/>
      <c r="D56" s="4"/>
      <c r="E56" s="4"/>
      <c r="F56" s="4"/>
      <c r="G56" s="4"/>
      <c r="H56" s="4"/>
      <c r="I56" s="4"/>
    </row>
    <row r="57" spans="1:9" ht="15.75">
      <c r="A57" s="4"/>
      <c r="B57" s="79" t="s">
        <v>274</v>
      </c>
      <c r="C57" s="294" t="s">
        <v>113</v>
      </c>
      <c r="D57" s="295"/>
      <c r="E57" s="295"/>
      <c r="F57" s="295"/>
      <c r="G57" s="299"/>
      <c r="H57" s="21"/>
      <c r="I57" s="20"/>
    </row>
    <row r="58" spans="1:9" ht="25.5">
      <c r="A58" s="10"/>
      <c r="B58" s="10"/>
      <c r="C58" s="163" t="s">
        <v>168</v>
      </c>
      <c r="D58" s="163" t="s">
        <v>146</v>
      </c>
      <c r="E58" s="163" t="s">
        <v>169</v>
      </c>
      <c r="F58" s="163" t="s">
        <v>170</v>
      </c>
      <c r="G58" s="163" t="s">
        <v>171</v>
      </c>
      <c r="H58" s="3"/>
      <c r="I58" s="20"/>
    </row>
    <row r="59" spans="1:9" s="37" customFormat="1" ht="38.25">
      <c r="A59" s="39"/>
      <c r="B59" s="39"/>
      <c r="C59" s="35"/>
      <c r="D59" s="35" t="s">
        <v>241</v>
      </c>
      <c r="E59" s="35" t="s">
        <v>246</v>
      </c>
      <c r="F59" s="35" t="s">
        <v>82</v>
      </c>
      <c r="G59" s="35" t="s">
        <v>250</v>
      </c>
      <c r="H59" s="40"/>
      <c r="I59" s="41"/>
    </row>
    <row r="60" spans="1:9" ht="12.75">
      <c r="A60" s="10"/>
      <c r="B60" s="10"/>
      <c r="C60" s="43"/>
      <c r="D60" s="52" t="s">
        <v>457</v>
      </c>
      <c r="E60" s="82" t="s">
        <v>149</v>
      </c>
      <c r="F60" s="82" t="s">
        <v>149</v>
      </c>
      <c r="G60" s="77" t="s">
        <v>149</v>
      </c>
      <c r="H60" s="3"/>
      <c r="I60" s="20"/>
    </row>
    <row r="61" spans="1:9" ht="12.75">
      <c r="A61" s="10"/>
      <c r="B61" s="10"/>
      <c r="C61" s="44"/>
      <c r="D61" s="44"/>
      <c r="E61" s="83"/>
      <c r="F61" s="44"/>
      <c r="G61" s="32"/>
      <c r="H61" s="3"/>
      <c r="I61" s="20"/>
    </row>
    <row r="62" spans="1:9" ht="25.5">
      <c r="A62" s="4"/>
      <c r="B62" s="4"/>
      <c r="C62" s="68" t="s">
        <v>172</v>
      </c>
      <c r="D62" s="68" t="s">
        <v>173</v>
      </c>
      <c r="E62" s="68" t="s">
        <v>174</v>
      </c>
      <c r="F62" s="166" t="s">
        <v>175</v>
      </c>
      <c r="G62" s="13"/>
      <c r="H62" s="4"/>
      <c r="I62" s="20"/>
    </row>
    <row r="63" spans="1:9" s="37" customFormat="1" ht="51">
      <c r="A63" s="36"/>
      <c r="B63" s="36"/>
      <c r="C63" s="35" t="s">
        <v>83</v>
      </c>
      <c r="D63" s="35" t="s">
        <v>251</v>
      </c>
      <c r="E63" s="35" t="s">
        <v>84</v>
      </c>
      <c r="F63" s="35" t="s">
        <v>85</v>
      </c>
      <c r="G63" s="42"/>
      <c r="H63" s="36"/>
      <c r="I63" s="41"/>
    </row>
    <row r="64" spans="1:9" ht="311.25" customHeight="1">
      <c r="A64" s="4"/>
      <c r="B64" s="4"/>
      <c r="C64" s="77" t="s">
        <v>149</v>
      </c>
      <c r="D64" s="77" t="s">
        <v>368</v>
      </c>
      <c r="E64" s="77"/>
      <c r="F64" s="51" t="s">
        <v>369</v>
      </c>
      <c r="G64" s="84"/>
      <c r="H64" s="4"/>
      <c r="I64" s="20"/>
    </row>
    <row r="65" spans="1:9" ht="12.75">
      <c r="A65" s="4"/>
      <c r="B65" s="4"/>
      <c r="C65" s="77"/>
      <c r="D65" s="77"/>
      <c r="E65" s="77"/>
      <c r="F65" s="142"/>
      <c r="G65" s="84"/>
      <c r="H65" s="4"/>
      <c r="I65" s="20"/>
    </row>
    <row r="66" spans="1:9" ht="12.75">
      <c r="A66" s="4"/>
      <c r="B66" s="4"/>
      <c r="C66" s="4"/>
      <c r="D66" s="4"/>
      <c r="E66" s="4"/>
      <c r="F66" s="4"/>
      <c r="G66" s="4"/>
      <c r="H66" s="4"/>
      <c r="I66" s="20" t="s">
        <v>238</v>
      </c>
    </row>
    <row r="67" spans="1:9" ht="14.25">
      <c r="A67" s="4"/>
      <c r="B67" s="4"/>
      <c r="C67" s="300" t="s">
        <v>114</v>
      </c>
      <c r="D67" s="300"/>
      <c r="E67" s="300"/>
      <c r="F67" s="4"/>
      <c r="G67" s="4"/>
      <c r="H67" s="4"/>
      <c r="I67" s="4"/>
    </row>
    <row r="68" spans="1:9" ht="25.5">
      <c r="A68" s="4"/>
      <c r="B68" s="4"/>
      <c r="C68" s="67" t="s">
        <v>168</v>
      </c>
      <c r="D68" s="64" t="s">
        <v>176</v>
      </c>
      <c r="E68" s="64" t="s">
        <v>177</v>
      </c>
      <c r="F68" s="4"/>
      <c r="G68" s="4"/>
      <c r="H68" s="4"/>
      <c r="I68" s="4"/>
    </row>
    <row r="69" spans="1:9" s="37" customFormat="1" ht="38.25">
      <c r="A69" s="36"/>
      <c r="B69" s="36"/>
      <c r="C69" s="35"/>
      <c r="D69" s="35" t="s">
        <v>247</v>
      </c>
      <c r="E69" s="35" t="s">
        <v>248</v>
      </c>
      <c r="F69" s="36"/>
      <c r="G69" s="36"/>
      <c r="H69" s="36"/>
      <c r="I69" s="36"/>
    </row>
    <row r="70" spans="1:9" ht="12.75">
      <c r="A70" s="4"/>
      <c r="B70" s="4"/>
      <c r="C70" s="24"/>
      <c r="D70" s="52" t="s">
        <v>178</v>
      </c>
      <c r="E70" s="75" t="s">
        <v>156</v>
      </c>
      <c r="F70" s="4"/>
      <c r="G70" s="4"/>
      <c r="H70" s="4"/>
      <c r="I70" s="4"/>
    </row>
    <row r="71" spans="1:9" ht="12.75">
      <c r="A71" s="4"/>
      <c r="B71" s="4"/>
      <c r="C71" s="14"/>
      <c r="D71" s="13"/>
      <c r="E71" s="14"/>
      <c r="F71" s="4"/>
      <c r="G71" s="4"/>
      <c r="H71" s="4"/>
      <c r="I71" s="4"/>
    </row>
    <row r="72" spans="1:9" ht="14.25">
      <c r="A72" s="4"/>
      <c r="B72" s="4"/>
      <c r="C72" s="300" t="s">
        <v>115</v>
      </c>
      <c r="D72" s="300"/>
      <c r="E72" s="300"/>
      <c r="F72" s="300"/>
      <c r="G72" s="300"/>
      <c r="H72" s="4"/>
      <c r="I72" s="4"/>
    </row>
    <row r="73" spans="1:9" ht="25.5">
      <c r="A73" s="4"/>
      <c r="B73" s="4"/>
      <c r="C73" s="170" t="s">
        <v>145</v>
      </c>
      <c r="D73" s="163" t="s">
        <v>179</v>
      </c>
      <c r="E73" s="163" t="s">
        <v>180</v>
      </c>
      <c r="F73" s="163" t="s">
        <v>181</v>
      </c>
      <c r="G73" s="172" t="s">
        <v>182</v>
      </c>
      <c r="H73" s="173" t="s">
        <v>183</v>
      </c>
      <c r="I73" s="4"/>
    </row>
    <row r="74" spans="1:9" s="37" customFormat="1" ht="114.75">
      <c r="A74" s="36"/>
      <c r="B74" s="36"/>
      <c r="C74" s="35"/>
      <c r="D74" s="35" t="s">
        <v>86</v>
      </c>
      <c r="E74" s="35" t="s">
        <v>240</v>
      </c>
      <c r="F74" s="35" t="s">
        <v>184</v>
      </c>
      <c r="G74" s="35" t="s">
        <v>87</v>
      </c>
      <c r="H74" s="35"/>
      <c r="I74" s="4"/>
    </row>
    <row r="75" spans="1:9" ht="12.75">
      <c r="A75" s="4"/>
      <c r="B75" s="4"/>
      <c r="C75" s="250"/>
      <c r="D75" s="265" t="s">
        <v>69</v>
      </c>
      <c r="E75" s="52" t="s">
        <v>37</v>
      </c>
      <c r="F75" s="75" t="s">
        <v>437</v>
      </c>
      <c r="G75" s="52">
        <v>9999</v>
      </c>
      <c r="H75" s="75" t="str">
        <f>D89</f>
        <v>AEQ055</v>
      </c>
      <c r="I75" s="85"/>
    </row>
    <row r="76" spans="1:9" ht="12.75">
      <c r="A76" s="4"/>
      <c r="B76" s="4"/>
      <c r="C76" s="4"/>
      <c r="D76" s="4"/>
      <c r="E76" s="4"/>
      <c r="F76" s="4"/>
      <c r="G76" s="4"/>
      <c r="H76" s="4"/>
      <c r="I76" s="4"/>
    </row>
    <row r="77" spans="1:9" ht="14.25">
      <c r="A77" s="4"/>
      <c r="B77" s="4"/>
      <c r="C77" s="294" t="s">
        <v>116</v>
      </c>
      <c r="D77" s="295"/>
      <c r="E77" s="295"/>
      <c r="F77" s="295"/>
      <c r="G77" s="295"/>
      <c r="H77" s="299"/>
      <c r="I77" s="4"/>
    </row>
    <row r="78" spans="1:9" ht="25.5">
      <c r="A78" s="4"/>
      <c r="B78" s="13"/>
      <c r="C78" s="64" t="s">
        <v>185</v>
      </c>
      <c r="D78" s="64" t="s">
        <v>186</v>
      </c>
      <c r="E78" s="64" t="s">
        <v>187</v>
      </c>
      <c r="F78" s="64" t="s">
        <v>188</v>
      </c>
      <c r="G78" s="64" t="s">
        <v>189</v>
      </c>
      <c r="H78" s="67" t="s">
        <v>190</v>
      </c>
      <c r="I78" s="12"/>
    </row>
    <row r="79" spans="1:9" s="37" customFormat="1" ht="102">
      <c r="A79" s="36"/>
      <c r="B79" s="42"/>
      <c r="C79" s="35" t="s">
        <v>86</v>
      </c>
      <c r="D79" s="35" t="s">
        <v>241</v>
      </c>
      <c r="E79" s="35" t="s">
        <v>242</v>
      </c>
      <c r="F79" s="35" t="s">
        <v>191</v>
      </c>
      <c r="G79" s="35" t="s">
        <v>88</v>
      </c>
      <c r="H79" s="35" t="s">
        <v>243</v>
      </c>
      <c r="I79" s="38"/>
    </row>
    <row r="80" spans="1:9" ht="12.75">
      <c r="A80" s="4"/>
      <c r="B80" s="13"/>
      <c r="C80" s="265" t="s">
        <v>69</v>
      </c>
      <c r="D80" s="52" t="s">
        <v>457</v>
      </c>
      <c r="E80" s="53" t="s">
        <v>192</v>
      </c>
      <c r="F80" s="86" t="s">
        <v>439</v>
      </c>
      <c r="G80" s="53" t="s">
        <v>193</v>
      </c>
      <c r="H80" s="53">
        <v>9999</v>
      </c>
      <c r="I80" s="12"/>
    </row>
    <row r="81" spans="1:9" ht="12.75">
      <c r="A81" s="4"/>
      <c r="B81" s="13"/>
      <c r="C81" s="44"/>
      <c r="D81" s="44"/>
      <c r="E81" s="44"/>
      <c r="F81" s="44"/>
      <c r="G81" s="44"/>
      <c r="H81" s="44"/>
      <c r="I81" s="12"/>
    </row>
    <row r="82" spans="1:9" ht="25.5">
      <c r="A82" s="4"/>
      <c r="B82" s="13"/>
      <c r="C82" s="68" t="s">
        <v>194</v>
      </c>
      <c r="D82" s="68" t="s">
        <v>195</v>
      </c>
      <c r="E82" s="68" t="s">
        <v>196</v>
      </c>
      <c r="F82" s="68" t="s">
        <v>197</v>
      </c>
      <c r="G82" s="68" t="s">
        <v>198</v>
      </c>
      <c r="H82" s="68" t="s">
        <v>199</v>
      </c>
      <c r="I82" s="87" t="s">
        <v>236</v>
      </c>
    </row>
    <row r="83" spans="1:9" s="37" customFormat="1" ht="89.25">
      <c r="A83" s="36"/>
      <c r="B83" s="36"/>
      <c r="C83" s="35" t="s">
        <v>244</v>
      </c>
      <c r="D83" s="35" t="s">
        <v>245</v>
      </c>
      <c r="E83" s="35" t="s">
        <v>249</v>
      </c>
      <c r="F83" s="35" t="s">
        <v>117</v>
      </c>
      <c r="G83" s="35"/>
      <c r="H83" s="35" t="s">
        <v>89</v>
      </c>
      <c r="I83" s="35" t="s">
        <v>90</v>
      </c>
    </row>
    <row r="84" spans="1:9" ht="408.75" customHeight="1">
      <c r="A84" s="4"/>
      <c r="B84" s="13"/>
      <c r="C84" s="52" t="s">
        <v>351</v>
      </c>
      <c r="D84" s="52" t="s">
        <v>351</v>
      </c>
      <c r="E84" s="51" t="s">
        <v>23</v>
      </c>
      <c r="F84" s="51" t="s">
        <v>22</v>
      </c>
      <c r="G84" s="51" t="s">
        <v>24</v>
      </c>
      <c r="H84" s="51" t="s">
        <v>357</v>
      </c>
      <c r="I84" s="74" t="s">
        <v>156</v>
      </c>
    </row>
    <row r="85" spans="1:9" ht="12.75">
      <c r="A85" s="4"/>
      <c r="B85" s="4"/>
      <c r="C85" s="4"/>
      <c r="D85" s="4"/>
      <c r="E85" s="4"/>
      <c r="F85" s="4"/>
      <c r="G85" s="4"/>
      <c r="H85" s="145"/>
      <c r="I85" s="4"/>
    </row>
    <row r="86" spans="1:9" ht="14.25">
      <c r="A86" s="4"/>
      <c r="B86" s="4"/>
      <c r="C86" s="300" t="s">
        <v>200</v>
      </c>
      <c r="D86" s="300"/>
      <c r="E86" s="4"/>
      <c r="F86" s="4"/>
      <c r="G86" s="4"/>
      <c r="H86" s="4"/>
      <c r="I86" s="4"/>
    </row>
    <row r="87" spans="1:9" ht="25.5">
      <c r="A87" s="4"/>
      <c r="B87" s="4"/>
      <c r="C87" s="64" t="s">
        <v>179</v>
      </c>
      <c r="D87" s="168" t="s">
        <v>183</v>
      </c>
      <c r="E87" s="4"/>
      <c r="F87" s="4"/>
      <c r="G87" s="4"/>
      <c r="H87" s="4"/>
      <c r="I87" s="4"/>
    </row>
    <row r="88" spans="1:9" s="37" customFormat="1" ht="102">
      <c r="A88" s="36"/>
      <c r="B88" s="36"/>
      <c r="C88" s="35" t="s">
        <v>86</v>
      </c>
      <c r="D88" s="35" t="s">
        <v>91</v>
      </c>
      <c r="E88" s="36"/>
      <c r="F88" s="178" t="s">
        <v>424</v>
      </c>
      <c r="G88" s="36"/>
      <c r="H88" s="36"/>
      <c r="I88" s="36"/>
    </row>
    <row r="89" spans="1:9" ht="12.75">
      <c r="A89" s="4"/>
      <c r="B89" s="4"/>
      <c r="C89" s="52" t="s">
        <v>69</v>
      </c>
      <c r="D89" s="52" t="s">
        <v>201</v>
      </c>
      <c r="E89" s="4"/>
      <c r="F89" s="4"/>
      <c r="G89" s="4"/>
      <c r="H89" s="4"/>
      <c r="I89" s="4"/>
    </row>
    <row r="90" spans="1:9" ht="12.75">
      <c r="A90" s="4"/>
      <c r="B90" s="4"/>
      <c r="C90" s="4"/>
      <c r="D90" s="4"/>
      <c r="E90" s="4"/>
      <c r="F90" s="4"/>
      <c r="G90" s="4"/>
      <c r="H90" s="4"/>
      <c r="I90" s="4"/>
    </row>
    <row r="91" spans="1:9" ht="33" customHeight="1">
      <c r="A91" s="4"/>
      <c r="B91" s="4"/>
      <c r="C91" s="304" t="s">
        <v>202</v>
      </c>
      <c r="D91" s="300"/>
      <c r="E91" s="4"/>
      <c r="F91" s="4"/>
      <c r="G91" s="4"/>
      <c r="H91" s="4"/>
      <c r="I91" s="4"/>
    </row>
    <row r="92" spans="1:9" ht="25.5">
      <c r="A92" s="4"/>
      <c r="B92" s="4"/>
      <c r="C92" s="64" t="s">
        <v>186</v>
      </c>
      <c r="D92" s="64" t="s">
        <v>179</v>
      </c>
      <c r="E92" s="4"/>
      <c r="F92" s="4"/>
      <c r="G92" s="4"/>
      <c r="H92" s="4"/>
      <c r="I92" s="4"/>
    </row>
    <row r="93" spans="1:9" s="37" customFormat="1" ht="114.75">
      <c r="A93" s="36"/>
      <c r="B93" s="36"/>
      <c r="C93" s="35" t="s">
        <v>241</v>
      </c>
      <c r="D93" s="35" t="s">
        <v>86</v>
      </c>
      <c r="E93" s="36"/>
      <c r="F93" s="36"/>
      <c r="G93" s="36"/>
      <c r="H93" s="36"/>
      <c r="I93" s="36"/>
    </row>
    <row r="94" spans="3:4" ht="12.75">
      <c r="C94" s="52" t="s">
        <v>457</v>
      </c>
      <c r="D94" s="52" t="str">
        <f>C89</f>
        <v>HU1000</v>
      </c>
    </row>
    <row r="98" ht="15.75">
      <c r="C98" s="88" t="s">
        <v>274</v>
      </c>
    </row>
    <row r="99" spans="3:8" ht="14.25">
      <c r="C99" s="305" t="s">
        <v>111</v>
      </c>
      <c r="D99" s="306"/>
      <c r="E99" s="306"/>
      <c r="F99" s="306"/>
      <c r="G99" s="307"/>
      <c r="H99" s="50" t="s">
        <v>119</v>
      </c>
    </row>
    <row r="100" spans="3:8" ht="18" thickBot="1">
      <c r="C100" s="308"/>
      <c r="D100" s="309"/>
      <c r="E100" s="309"/>
      <c r="F100" s="309"/>
      <c r="G100" s="277"/>
      <c r="H100" s="89" t="s">
        <v>203</v>
      </c>
    </row>
    <row r="101" spans="3:8" ht="16.5" thickTop="1">
      <c r="C101" s="261" t="s">
        <v>101</v>
      </c>
      <c r="D101" s="311" t="s">
        <v>252</v>
      </c>
      <c r="E101" s="311"/>
      <c r="F101" s="311" t="s">
        <v>275</v>
      </c>
      <c r="G101" s="312"/>
      <c r="H101" s="90" t="s">
        <v>139</v>
      </c>
    </row>
    <row r="102" spans="3:8" ht="15.75">
      <c r="C102" s="262"/>
      <c r="D102" s="302" t="s">
        <v>253</v>
      </c>
      <c r="E102" s="302"/>
      <c r="F102" s="302" t="s">
        <v>204</v>
      </c>
      <c r="G102" s="303"/>
      <c r="H102" s="91" t="s">
        <v>139</v>
      </c>
    </row>
    <row r="103" spans="3:8" ht="15.75">
      <c r="C103" s="262"/>
      <c r="D103" s="302" t="s">
        <v>254</v>
      </c>
      <c r="E103" s="302"/>
      <c r="F103" s="302" t="s">
        <v>276</v>
      </c>
      <c r="G103" s="303"/>
      <c r="H103" s="91" t="s">
        <v>140</v>
      </c>
    </row>
    <row r="104" spans="3:8" ht="15.75">
      <c r="C104" s="262"/>
      <c r="D104" s="302" t="s">
        <v>255</v>
      </c>
      <c r="E104" s="302"/>
      <c r="F104" s="302" t="s">
        <v>277</v>
      </c>
      <c r="G104" s="303"/>
      <c r="H104" s="91" t="s">
        <v>140</v>
      </c>
    </row>
    <row r="105" spans="3:8" ht="15.75">
      <c r="C105" s="262"/>
      <c r="D105" s="302" t="s">
        <v>256</v>
      </c>
      <c r="E105" s="302"/>
      <c r="F105" s="302" t="s">
        <v>278</v>
      </c>
      <c r="G105" s="303"/>
      <c r="H105" s="91" t="s">
        <v>140</v>
      </c>
    </row>
    <row r="106" spans="3:8" ht="15.75">
      <c r="C106" s="262"/>
      <c r="D106" s="302" t="s">
        <v>257</v>
      </c>
      <c r="E106" s="302"/>
      <c r="F106" s="302" t="s">
        <v>279</v>
      </c>
      <c r="G106" s="303"/>
      <c r="H106" s="91" t="s">
        <v>140</v>
      </c>
    </row>
    <row r="107" spans="3:8" ht="16.5" thickBot="1">
      <c r="C107" s="310"/>
      <c r="D107" s="313" t="s">
        <v>258</v>
      </c>
      <c r="E107" s="313"/>
      <c r="F107" s="313" t="s">
        <v>280</v>
      </c>
      <c r="G107" s="314"/>
      <c r="H107" s="91" t="s">
        <v>140</v>
      </c>
    </row>
    <row r="108" spans="3:8" ht="16.5" thickTop="1">
      <c r="C108" s="315" t="s">
        <v>102</v>
      </c>
      <c r="D108" s="316" t="s">
        <v>260</v>
      </c>
      <c r="E108" s="316"/>
      <c r="F108" s="316" t="s">
        <v>283</v>
      </c>
      <c r="G108" s="317"/>
      <c r="H108" s="91" t="s">
        <v>140</v>
      </c>
    </row>
    <row r="109" spans="3:8" ht="15.75">
      <c r="C109" s="262"/>
      <c r="D109" s="302" t="s">
        <v>259</v>
      </c>
      <c r="E109" s="302"/>
      <c r="F109" s="302" t="s">
        <v>284</v>
      </c>
      <c r="G109" s="303"/>
      <c r="H109" s="91" t="s">
        <v>139</v>
      </c>
    </row>
    <row r="110" spans="3:8" ht="15.75">
      <c r="C110" s="262"/>
      <c r="D110" s="302" t="s">
        <v>261</v>
      </c>
      <c r="E110" s="302"/>
      <c r="F110" s="302" t="s">
        <v>285</v>
      </c>
      <c r="G110" s="303"/>
      <c r="H110" s="91" t="s">
        <v>139</v>
      </c>
    </row>
    <row r="111" spans="3:8" ht="15.75">
      <c r="C111" s="262"/>
      <c r="D111" s="302" t="s">
        <v>262</v>
      </c>
      <c r="E111" s="302"/>
      <c r="F111" s="302" t="s">
        <v>286</v>
      </c>
      <c r="G111" s="303"/>
      <c r="H111" s="91" t="s">
        <v>139</v>
      </c>
    </row>
    <row r="112" spans="3:8" ht="15.75">
      <c r="C112" s="262"/>
      <c r="D112" s="302" t="s">
        <v>257</v>
      </c>
      <c r="E112" s="302"/>
      <c r="F112" s="302" t="s">
        <v>279</v>
      </c>
      <c r="G112" s="303"/>
      <c r="H112" s="91" t="s">
        <v>140</v>
      </c>
    </row>
    <row r="113" spans="3:8" ht="16.5" thickBot="1">
      <c r="C113" s="310"/>
      <c r="D113" s="313" t="s">
        <v>263</v>
      </c>
      <c r="E113" s="313"/>
      <c r="F113" s="313" t="s">
        <v>281</v>
      </c>
      <c r="G113" s="314"/>
      <c r="H113" s="91" t="s">
        <v>140</v>
      </c>
    </row>
    <row r="114" spans="3:8" ht="16.5" thickTop="1">
      <c r="C114" s="323" t="s">
        <v>103</v>
      </c>
      <c r="D114" s="311" t="s">
        <v>264</v>
      </c>
      <c r="E114" s="311"/>
      <c r="F114" s="311" t="s">
        <v>287</v>
      </c>
      <c r="G114" s="312"/>
      <c r="H114" s="91" t="s">
        <v>140</v>
      </c>
    </row>
    <row r="115" spans="3:8" ht="15.75">
      <c r="C115" s="324"/>
      <c r="D115" s="302" t="s">
        <v>265</v>
      </c>
      <c r="E115" s="302"/>
      <c r="F115" s="302" t="s">
        <v>288</v>
      </c>
      <c r="G115" s="303"/>
      <c r="H115" s="91" t="s">
        <v>140</v>
      </c>
    </row>
    <row r="116" spans="3:8" ht="15.75">
      <c r="C116" s="324"/>
      <c r="D116" s="302" t="s">
        <v>266</v>
      </c>
      <c r="E116" s="302"/>
      <c r="F116" s="302" t="s">
        <v>205</v>
      </c>
      <c r="G116" s="303"/>
      <c r="H116" s="91" t="s">
        <v>140</v>
      </c>
    </row>
    <row r="117" spans="3:8" ht="15.75">
      <c r="C117" s="324"/>
      <c r="D117" s="302" t="s">
        <v>268</v>
      </c>
      <c r="E117" s="302"/>
      <c r="F117" s="302" t="s">
        <v>206</v>
      </c>
      <c r="G117" s="303"/>
      <c r="H117" s="91" t="s">
        <v>140</v>
      </c>
    </row>
    <row r="118" spans="3:15" ht="15.75">
      <c r="C118" s="324"/>
      <c r="D118" s="302" t="s">
        <v>267</v>
      </c>
      <c r="E118" s="302"/>
      <c r="F118" s="302" t="s">
        <v>207</v>
      </c>
      <c r="G118" s="303"/>
      <c r="H118" s="91" t="s">
        <v>140</v>
      </c>
      <c r="O118" t="s">
        <v>208</v>
      </c>
    </row>
    <row r="119" spans="3:15" ht="15.75">
      <c r="C119" s="324"/>
      <c r="D119" s="302" t="s">
        <v>269</v>
      </c>
      <c r="E119" s="302"/>
      <c r="F119" s="302" t="s">
        <v>209</v>
      </c>
      <c r="G119" s="303"/>
      <c r="H119" s="91" t="s">
        <v>140</v>
      </c>
      <c r="O119" t="s">
        <v>210</v>
      </c>
    </row>
    <row r="120" spans="3:15" ht="15.75">
      <c r="C120" s="324"/>
      <c r="D120" s="302" t="s">
        <v>270</v>
      </c>
      <c r="E120" s="302"/>
      <c r="F120" s="302" t="s">
        <v>289</v>
      </c>
      <c r="G120" s="303"/>
      <c r="H120" s="91" t="s">
        <v>139</v>
      </c>
      <c r="O120" t="s">
        <v>211</v>
      </c>
    </row>
    <row r="121" spans="3:15" ht="15.75">
      <c r="C121" s="324"/>
      <c r="D121" s="302" t="s">
        <v>271</v>
      </c>
      <c r="E121" s="302"/>
      <c r="F121" s="302" t="s">
        <v>290</v>
      </c>
      <c r="G121" s="303"/>
      <c r="H121" s="91" t="s">
        <v>140</v>
      </c>
      <c r="O121" t="s">
        <v>212</v>
      </c>
    </row>
    <row r="122" spans="3:15" ht="15.75">
      <c r="C122" s="324"/>
      <c r="D122" s="302" t="s">
        <v>272</v>
      </c>
      <c r="E122" s="302"/>
      <c r="F122" s="302" t="s">
        <v>291</v>
      </c>
      <c r="G122" s="303"/>
      <c r="H122" s="91" t="s">
        <v>140</v>
      </c>
      <c r="O122" t="s">
        <v>213</v>
      </c>
    </row>
    <row r="123" spans="3:15" ht="16.5" thickBot="1">
      <c r="C123" s="325"/>
      <c r="D123" s="313" t="s">
        <v>273</v>
      </c>
      <c r="E123" s="313"/>
      <c r="F123" s="313" t="s">
        <v>282</v>
      </c>
      <c r="G123" s="314"/>
      <c r="H123" s="93" t="s">
        <v>140</v>
      </c>
      <c r="O123" t="s">
        <v>214</v>
      </c>
    </row>
    <row r="124" spans="3:15" ht="16.5" thickTop="1">
      <c r="C124" s="94"/>
      <c r="D124" s="95"/>
      <c r="E124" s="95"/>
      <c r="F124" s="95"/>
      <c r="G124" s="95"/>
      <c r="H124" s="96"/>
      <c r="O124" t="s">
        <v>215</v>
      </c>
    </row>
    <row r="125" spans="3:17" s="97" customFormat="1" ht="24" customHeight="1">
      <c r="C125" s="318" t="s">
        <v>113</v>
      </c>
      <c r="D125" s="319"/>
      <c r="E125" s="319"/>
      <c r="F125" s="319"/>
      <c r="G125" s="320"/>
      <c r="H125" s="321" t="s">
        <v>119</v>
      </c>
      <c r="I125" s="322"/>
      <c r="J125" s="322"/>
      <c r="K125" s="322"/>
      <c r="L125" s="322"/>
      <c r="M125" s="322"/>
      <c r="N125" s="322"/>
      <c r="O125" s="322"/>
      <c r="P125" s="322"/>
      <c r="Q125" s="322"/>
    </row>
    <row r="126" spans="3:17" ht="18.75">
      <c r="C126" s="326"/>
      <c r="D126" s="326"/>
      <c r="E126" s="326"/>
      <c r="F126" s="326"/>
      <c r="G126" s="326"/>
      <c r="H126" s="327" t="s">
        <v>203</v>
      </c>
      <c r="I126" s="328"/>
      <c r="J126" s="328"/>
      <c r="K126" s="328"/>
      <c r="L126" s="328"/>
      <c r="M126" s="328"/>
      <c r="N126" s="328"/>
      <c r="O126" s="328"/>
      <c r="P126" s="328"/>
      <c r="Q126" s="329"/>
    </row>
    <row r="127" spans="3:17" ht="17.25">
      <c r="C127" s="326"/>
      <c r="D127" s="326"/>
      <c r="E127" s="326"/>
      <c r="F127" s="326"/>
      <c r="G127" s="326"/>
      <c r="H127" s="25" t="s">
        <v>317</v>
      </c>
      <c r="I127" s="330" t="s">
        <v>318</v>
      </c>
      <c r="J127" s="331"/>
      <c r="K127" s="331"/>
      <c r="L127" s="331"/>
      <c r="M127" s="331"/>
      <c r="N127" s="331"/>
      <c r="O127" s="331"/>
      <c r="P127" s="331"/>
      <c r="Q127" s="332"/>
    </row>
    <row r="128" spans="3:17" ht="98.25" customHeight="1" thickBot="1">
      <c r="C128" s="326"/>
      <c r="D128" s="326"/>
      <c r="E128" s="326"/>
      <c r="F128" s="326"/>
      <c r="G128" s="326"/>
      <c r="H128" s="25" t="s">
        <v>216</v>
      </c>
      <c r="I128" s="45" t="s">
        <v>92</v>
      </c>
      <c r="J128" s="46" t="s">
        <v>420</v>
      </c>
      <c r="K128" s="46" t="s">
        <v>45</v>
      </c>
      <c r="L128" s="46" t="s">
        <v>230</v>
      </c>
      <c r="M128" s="46" t="s">
        <v>48</v>
      </c>
      <c r="N128" s="47" t="s">
        <v>218</v>
      </c>
      <c r="O128" s="47" t="s">
        <v>93</v>
      </c>
      <c r="P128" s="47" t="s">
        <v>95</v>
      </c>
      <c r="Q128" s="47" t="s">
        <v>94</v>
      </c>
    </row>
    <row r="129" spans="3:17" ht="16.5" thickTop="1">
      <c r="C129" s="333" t="s">
        <v>96</v>
      </c>
      <c r="D129" s="261" t="s">
        <v>97</v>
      </c>
      <c r="E129" s="311" t="s">
        <v>298</v>
      </c>
      <c r="F129" s="311"/>
      <c r="G129" s="98" t="s">
        <v>299</v>
      </c>
      <c r="H129" s="90" t="s">
        <v>139</v>
      </c>
      <c r="I129" s="99"/>
      <c r="J129" s="100" t="s">
        <v>156</v>
      </c>
      <c r="K129" s="101"/>
      <c r="L129" s="101"/>
      <c r="M129" s="101"/>
      <c r="N129" s="102" t="s">
        <v>156</v>
      </c>
      <c r="O129" s="103" t="s">
        <v>219</v>
      </c>
      <c r="P129" s="102" t="s">
        <v>156</v>
      </c>
      <c r="Q129" s="104"/>
    </row>
    <row r="130" spans="3:17" ht="15.75">
      <c r="C130" s="334"/>
      <c r="D130" s="262"/>
      <c r="E130" s="302" t="s">
        <v>292</v>
      </c>
      <c r="F130" s="302"/>
      <c r="G130" s="105" t="s">
        <v>296</v>
      </c>
      <c r="H130" s="91" t="s">
        <v>139</v>
      </c>
      <c r="I130" s="106"/>
      <c r="J130" s="107" t="s">
        <v>156</v>
      </c>
      <c r="K130" s="108"/>
      <c r="L130" s="108"/>
      <c r="M130" s="108"/>
      <c r="N130" s="109" t="s">
        <v>156</v>
      </c>
      <c r="O130" s="110" t="s">
        <v>220</v>
      </c>
      <c r="P130" s="109" t="s">
        <v>156</v>
      </c>
      <c r="Q130" s="111"/>
    </row>
    <row r="131" spans="3:17" ht="15.75">
      <c r="C131" s="334"/>
      <c r="D131" s="262"/>
      <c r="E131" s="302" t="s">
        <v>293</v>
      </c>
      <c r="F131" s="302"/>
      <c r="G131" s="105" t="s">
        <v>297</v>
      </c>
      <c r="H131" s="91" t="s">
        <v>220</v>
      </c>
      <c r="I131" s="106"/>
      <c r="J131" s="107" t="s">
        <v>156</v>
      </c>
      <c r="K131" s="108"/>
      <c r="L131" s="108"/>
      <c r="M131" s="108"/>
      <c r="N131" s="109" t="s">
        <v>156</v>
      </c>
      <c r="O131" s="110" t="s">
        <v>156</v>
      </c>
      <c r="P131" s="109" t="s">
        <v>156</v>
      </c>
      <c r="Q131" s="111"/>
    </row>
    <row r="132" spans="3:17" ht="15.75">
      <c r="C132" s="334"/>
      <c r="D132" s="262"/>
      <c r="E132" s="302" t="s">
        <v>257</v>
      </c>
      <c r="F132" s="302"/>
      <c r="G132" s="105" t="s">
        <v>279</v>
      </c>
      <c r="H132" s="91" t="s">
        <v>140</v>
      </c>
      <c r="I132" s="106"/>
      <c r="J132" s="107" t="s">
        <v>156</v>
      </c>
      <c r="K132" s="108"/>
      <c r="L132" s="108"/>
      <c r="M132" s="108"/>
      <c r="N132" s="109" t="s">
        <v>156</v>
      </c>
      <c r="O132" s="110" t="s">
        <v>221</v>
      </c>
      <c r="P132" s="109" t="s">
        <v>156</v>
      </c>
      <c r="Q132" s="111"/>
    </row>
    <row r="133" spans="3:17" ht="16.5" thickBot="1">
      <c r="C133" s="334"/>
      <c r="D133" s="310"/>
      <c r="E133" s="313" t="s">
        <v>294</v>
      </c>
      <c r="F133" s="313"/>
      <c r="G133" s="112" t="s">
        <v>295</v>
      </c>
      <c r="H133" s="93" t="s">
        <v>140</v>
      </c>
      <c r="I133" s="106"/>
      <c r="J133" s="107" t="s">
        <v>156</v>
      </c>
      <c r="K133" s="108"/>
      <c r="L133" s="108"/>
      <c r="M133" s="108"/>
      <c r="N133" s="109" t="s">
        <v>156</v>
      </c>
      <c r="O133" s="110" t="s">
        <v>156</v>
      </c>
      <c r="P133" s="109" t="s">
        <v>156</v>
      </c>
      <c r="Q133" s="111"/>
    </row>
    <row r="134" spans="3:17" ht="16.5" thickTop="1">
      <c r="C134" s="334"/>
      <c r="D134" s="337" t="s">
        <v>98</v>
      </c>
      <c r="E134" s="302" t="s">
        <v>304</v>
      </c>
      <c r="F134" s="302"/>
      <c r="G134" s="27" t="s">
        <v>300</v>
      </c>
      <c r="H134" s="91" t="s">
        <v>220</v>
      </c>
      <c r="I134" s="106"/>
      <c r="J134" s="107" t="s">
        <v>156</v>
      </c>
      <c r="K134" s="108"/>
      <c r="L134" s="108"/>
      <c r="M134" s="108"/>
      <c r="N134" s="109" t="s">
        <v>156</v>
      </c>
      <c r="O134" s="110" t="s">
        <v>156</v>
      </c>
      <c r="P134" s="109" t="s">
        <v>156</v>
      </c>
      <c r="Q134" s="111"/>
    </row>
    <row r="135" spans="3:17" ht="15.75">
      <c r="C135" s="334"/>
      <c r="D135" s="338"/>
      <c r="E135" s="302" t="s">
        <v>305</v>
      </c>
      <c r="F135" s="302"/>
      <c r="G135" s="27" t="s">
        <v>301</v>
      </c>
      <c r="H135" s="91" t="s">
        <v>220</v>
      </c>
      <c r="I135" s="106"/>
      <c r="J135" s="107" t="s">
        <v>156</v>
      </c>
      <c r="K135" s="108"/>
      <c r="L135" s="108"/>
      <c r="M135" s="108"/>
      <c r="N135" s="109" t="s">
        <v>156</v>
      </c>
      <c r="O135" s="110" t="s">
        <v>156</v>
      </c>
      <c r="P135" s="109" t="s">
        <v>156</v>
      </c>
      <c r="Q135" s="111"/>
    </row>
    <row r="136" spans="3:17" ht="15.75">
      <c r="C136" s="334"/>
      <c r="D136" s="338"/>
      <c r="E136" s="302" t="s">
        <v>306</v>
      </c>
      <c r="F136" s="302"/>
      <c r="G136" s="27" t="s">
        <v>302</v>
      </c>
      <c r="H136" s="91" t="s">
        <v>220</v>
      </c>
      <c r="I136" s="106"/>
      <c r="J136" s="107" t="s">
        <v>156</v>
      </c>
      <c r="K136" s="108"/>
      <c r="L136" s="108"/>
      <c r="M136" s="108"/>
      <c r="N136" s="109" t="s">
        <v>156</v>
      </c>
      <c r="O136" s="110" t="s">
        <v>156</v>
      </c>
      <c r="P136" s="109" t="s">
        <v>156</v>
      </c>
      <c r="Q136" s="111"/>
    </row>
    <row r="137" spans="3:17" ht="15.75">
      <c r="C137" s="334"/>
      <c r="D137" s="338"/>
      <c r="E137" s="302" t="s">
        <v>307</v>
      </c>
      <c r="F137" s="302"/>
      <c r="G137" s="27" t="s">
        <v>303</v>
      </c>
      <c r="H137" s="91" t="s">
        <v>220</v>
      </c>
      <c r="I137" s="106"/>
      <c r="J137" s="107" t="s">
        <v>156</v>
      </c>
      <c r="K137" s="108"/>
      <c r="L137" s="108"/>
      <c r="M137" s="108"/>
      <c r="N137" s="109" t="s">
        <v>156</v>
      </c>
      <c r="O137" s="110" t="s">
        <v>222</v>
      </c>
      <c r="P137" s="109" t="s">
        <v>156</v>
      </c>
      <c r="Q137" s="111"/>
    </row>
    <row r="138" spans="3:17" ht="16.5" thickBot="1">
      <c r="C138" s="334"/>
      <c r="D138" s="339"/>
      <c r="E138" s="340" t="s">
        <v>294</v>
      </c>
      <c r="F138" s="340"/>
      <c r="G138" s="29" t="s">
        <v>295</v>
      </c>
      <c r="H138" s="93" t="s">
        <v>140</v>
      </c>
      <c r="I138" s="113" t="s">
        <v>156</v>
      </c>
      <c r="J138" s="114" t="s">
        <v>156</v>
      </c>
      <c r="K138" s="115"/>
      <c r="L138" s="115"/>
      <c r="M138" s="115"/>
      <c r="N138" s="116" t="s">
        <v>156</v>
      </c>
      <c r="O138" s="117" t="s">
        <v>156</v>
      </c>
      <c r="P138" s="116" t="s">
        <v>156</v>
      </c>
      <c r="Q138" s="118"/>
    </row>
    <row r="139" spans="3:17" ht="16.5" thickTop="1">
      <c r="C139" s="334"/>
      <c r="D139" s="341" t="s">
        <v>99</v>
      </c>
      <c r="E139" s="316" t="s">
        <v>309</v>
      </c>
      <c r="F139" s="316"/>
      <c r="G139" s="26" t="s">
        <v>223</v>
      </c>
      <c r="H139" s="90" t="s">
        <v>220</v>
      </c>
      <c r="I139" s="106" t="s">
        <v>156</v>
      </c>
      <c r="J139" s="107" t="s">
        <v>156</v>
      </c>
      <c r="K139" s="108"/>
      <c r="L139" s="108"/>
      <c r="M139" s="108"/>
      <c r="N139" s="109" t="s">
        <v>156</v>
      </c>
      <c r="O139" s="110" t="s">
        <v>156</v>
      </c>
      <c r="P139" s="109" t="s">
        <v>156</v>
      </c>
      <c r="Q139" s="111"/>
    </row>
    <row r="140" spans="3:17" ht="15.75">
      <c r="C140" s="334"/>
      <c r="D140" s="324"/>
      <c r="E140" s="302" t="s">
        <v>310</v>
      </c>
      <c r="F140" s="302"/>
      <c r="G140" s="27" t="s">
        <v>308</v>
      </c>
      <c r="H140" s="91" t="s">
        <v>220</v>
      </c>
      <c r="I140" s="106" t="s">
        <v>156</v>
      </c>
      <c r="J140" s="107" t="s">
        <v>156</v>
      </c>
      <c r="K140" s="108"/>
      <c r="L140" s="108"/>
      <c r="M140" s="108"/>
      <c r="N140" s="109" t="s">
        <v>156</v>
      </c>
      <c r="O140" s="110" t="s">
        <v>156</v>
      </c>
      <c r="P140" s="109" t="s">
        <v>156</v>
      </c>
      <c r="Q140" s="111"/>
    </row>
    <row r="141" spans="3:17" ht="15.75">
      <c r="C141" s="334"/>
      <c r="D141" s="324"/>
      <c r="E141" s="302" t="s">
        <v>257</v>
      </c>
      <c r="F141" s="302"/>
      <c r="G141" s="27" t="s">
        <v>279</v>
      </c>
      <c r="H141" s="91" t="s">
        <v>220</v>
      </c>
      <c r="I141" s="106" t="s">
        <v>156</v>
      </c>
      <c r="J141" s="107" t="s">
        <v>156</v>
      </c>
      <c r="K141" s="108"/>
      <c r="L141" s="108"/>
      <c r="M141" s="108"/>
      <c r="N141" s="109" t="s">
        <v>156</v>
      </c>
      <c r="O141" s="110" t="s">
        <v>156</v>
      </c>
      <c r="P141" s="109" t="s">
        <v>156</v>
      </c>
      <c r="Q141" s="111"/>
    </row>
    <row r="142" spans="3:17" ht="16.5" thickBot="1">
      <c r="C142" s="334"/>
      <c r="D142" s="325"/>
      <c r="E142" s="313" t="s">
        <v>294</v>
      </c>
      <c r="F142" s="313"/>
      <c r="G142" s="28" t="s">
        <v>295</v>
      </c>
      <c r="H142" s="93" t="s">
        <v>140</v>
      </c>
      <c r="I142" s="113" t="s">
        <v>156</v>
      </c>
      <c r="J142" s="114" t="s">
        <v>156</v>
      </c>
      <c r="K142" s="115"/>
      <c r="L142" s="115"/>
      <c r="M142" s="115"/>
      <c r="N142" s="116" t="s">
        <v>156</v>
      </c>
      <c r="O142" s="117" t="s">
        <v>156</v>
      </c>
      <c r="P142" s="116" t="s">
        <v>156</v>
      </c>
      <c r="Q142" s="118"/>
    </row>
    <row r="143" spans="3:17" ht="16.5" thickTop="1">
      <c r="C143" s="334"/>
      <c r="D143" s="323" t="s">
        <v>100</v>
      </c>
      <c r="E143" s="311" t="s">
        <v>311</v>
      </c>
      <c r="F143" s="311"/>
      <c r="G143" s="30" t="s">
        <v>314</v>
      </c>
      <c r="H143" s="91" t="s">
        <v>139</v>
      </c>
      <c r="I143" s="99" t="s">
        <v>156</v>
      </c>
      <c r="J143" s="119">
        <v>548</v>
      </c>
      <c r="K143" s="200">
        <f>J143*$K$157</f>
        <v>1042.844</v>
      </c>
      <c r="L143" s="120">
        <f>J143/$R$156*1000000</f>
        <v>1808580.8580858086</v>
      </c>
      <c r="M143" s="197">
        <f>L143*$K$157</f>
        <v>3441729.3729372937</v>
      </c>
      <c r="N143" s="203">
        <f>J143/$O$159*100</f>
        <v>0.001898969223565196</v>
      </c>
      <c r="O143" s="103" t="s">
        <v>221</v>
      </c>
      <c r="P143" s="102" t="s">
        <v>156</v>
      </c>
      <c r="Q143" s="104"/>
    </row>
    <row r="144" spans="3:17" ht="15.75">
      <c r="C144" s="334"/>
      <c r="D144" s="324"/>
      <c r="E144" s="302" t="s">
        <v>312</v>
      </c>
      <c r="F144" s="302"/>
      <c r="G144" s="27" t="s">
        <v>315</v>
      </c>
      <c r="H144" s="91" t="s">
        <v>139</v>
      </c>
      <c r="I144" s="106" t="s">
        <v>156</v>
      </c>
      <c r="J144" s="122">
        <v>95</v>
      </c>
      <c r="K144" s="201">
        <f>J144*$K$157</f>
        <v>180.785</v>
      </c>
      <c r="L144" s="123">
        <f>J144/$R$156*1000000</f>
        <v>313531.35313531355</v>
      </c>
      <c r="M144" s="198">
        <f>L144*$K$157</f>
        <v>596650.1650165017</v>
      </c>
      <c r="N144" s="204">
        <f>J144/$O$159*100</f>
        <v>0.000329200869048711</v>
      </c>
      <c r="O144" s="110" t="s">
        <v>221</v>
      </c>
      <c r="P144" s="109" t="s">
        <v>156</v>
      </c>
      <c r="Q144" s="111"/>
    </row>
    <row r="145" spans="3:17" ht="15.75">
      <c r="C145" s="334"/>
      <c r="D145" s="324"/>
      <c r="E145" s="302" t="s">
        <v>313</v>
      </c>
      <c r="F145" s="302"/>
      <c r="G145" s="27" t="s">
        <v>224</v>
      </c>
      <c r="H145" s="91" t="s">
        <v>139</v>
      </c>
      <c r="I145" s="106" t="s">
        <v>156</v>
      </c>
      <c r="J145" s="122">
        <v>2429</v>
      </c>
      <c r="K145" s="201">
        <f aca="true" t="shared" si="0" ref="K145:K151">J145*$K$157</f>
        <v>4622.387</v>
      </c>
      <c r="L145" s="123">
        <f>J145/$R$156*1000000</f>
        <v>8016501.650165017</v>
      </c>
      <c r="M145" s="198">
        <f aca="true" t="shared" si="1" ref="M145:M151">L145*$K$157</f>
        <v>15255402.640264027</v>
      </c>
      <c r="N145" s="204">
        <f>J145/$O$159*100</f>
        <v>0.008417146430729673</v>
      </c>
      <c r="O145" s="110" t="s">
        <v>221</v>
      </c>
      <c r="P145" s="109" t="s">
        <v>156</v>
      </c>
      <c r="Q145" s="111"/>
    </row>
    <row r="146" spans="3:17" ht="15.75">
      <c r="C146" s="334"/>
      <c r="D146" s="324"/>
      <c r="E146" s="302" t="s">
        <v>238</v>
      </c>
      <c r="F146" s="302"/>
      <c r="G146" s="27" t="s">
        <v>316</v>
      </c>
      <c r="H146" s="91" t="s">
        <v>139</v>
      </c>
      <c r="I146" s="106" t="s">
        <v>156</v>
      </c>
      <c r="J146" s="122" t="s">
        <v>156</v>
      </c>
      <c r="K146" s="201" t="s">
        <v>156</v>
      </c>
      <c r="L146" s="123" t="s">
        <v>156</v>
      </c>
      <c r="M146" s="198" t="s">
        <v>156</v>
      </c>
      <c r="N146" s="204" t="s">
        <v>156</v>
      </c>
      <c r="O146" s="110" t="s">
        <v>221</v>
      </c>
      <c r="P146" s="109" t="s">
        <v>156</v>
      </c>
      <c r="Q146" s="111"/>
    </row>
    <row r="147" spans="3:17" ht="15.75">
      <c r="C147" s="334"/>
      <c r="D147" s="324"/>
      <c r="E147" s="302" t="s">
        <v>257</v>
      </c>
      <c r="F147" s="302"/>
      <c r="G147" s="27" t="s">
        <v>279</v>
      </c>
      <c r="H147" s="91" t="s">
        <v>139</v>
      </c>
      <c r="I147" s="106" t="s">
        <v>225</v>
      </c>
      <c r="J147" s="122">
        <v>1300</v>
      </c>
      <c r="K147" s="201">
        <f t="shared" si="0"/>
        <v>2473.9</v>
      </c>
      <c r="L147" s="123">
        <f>J147/$R$156*1000000</f>
        <v>4290429.04290429</v>
      </c>
      <c r="M147" s="198">
        <f t="shared" si="1"/>
        <v>8164686.468646864</v>
      </c>
      <c r="N147" s="204">
        <f>J147/$O$159*100</f>
        <v>0.004504853997508677</v>
      </c>
      <c r="O147" s="110" t="s">
        <v>156</v>
      </c>
      <c r="P147" s="109" t="s">
        <v>156</v>
      </c>
      <c r="Q147" s="111"/>
    </row>
    <row r="148" spans="3:17" ht="15.75">
      <c r="C148" s="335"/>
      <c r="D148" s="342"/>
      <c r="E148" s="130" t="s">
        <v>337</v>
      </c>
      <c r="F148" s="140"/>
      <c r="G148" s="146" t="s">
        <v>340</v>
      </c>
      <c r="H148" s="91"/>
      <c r="I148" s="106"/>
      <c r="J148" s="148">
        <v>600</v>
      </c>
      <c r="K148" s="148">
        <f t="shared" si="0"/>
        <v>1141.8</v>
      </c>
      <c r="L148" s="147">
        <f>J148/$R$156*1000000</f>
        <v>1980198.0198019801</v>
      </c>
      <c r="M148" s="148">
        <f t="shared" si="1"/>
        <v>3768316.831683168</v>
      </c>
      <c r="N148" s="204"/>
      <c r="O148" s="110" t="s">
        <v>156</v>
      </c>
      <c r="P148" s="109" t="s">
        <v>156</v>
      </c>
      <c r="Q148" s="111"/>
    </row>
    <row r="149" spans="3:17" ht="15.75">
      <c r="C149" s="335"/>
      <c r="D149" s="342"/>
      <c r="E149" s="130" t="s">
        <v>338</v>
      </c>
      <c r="F149" s="140"/>
      <c r="G149" s="146" t="s">
        <v>341</v>
      </c>
      <c r="H149" s="91"/>
      <c r="I149" s="106"/>
      <c r="J149" s="148">
        <v>200</v>
      </c>
      <c r="K149" s="148">
        <f t="shared" si="0"/>
        <v>380.6</v>
      </c>
      <c r="L149" s="147">
        <f>J149/$R$156*1000000</f>
        <v>660066.00660066</v>
      </c>
      <c r="M149" s="148">
        <f t="shared" si="1"/>
        <v>1256105.610561056</v>
      </c>
      <c r="N149" s="204"/>
      <c r="O149" s="110" t="s">
        <v>156</v>
      </c>
      <c r="P149" s="109" t="s">
        <v>156</v>
      </c>
      <c r="Q149" s="111"/>
    </row>
    <row r="150" spans="3:17" ht="15.75">
      <c r="C150" s="335"/>
      <c r="D150" s="342"/>
      <c r="E150" s="130" t="s">
        <v>339</v>
      </c>
      <c r="F150" s="140"/>
      <c r="G150" s="146" t="s">
        <v>342</v>
      </c>
      <c r="H150" s="91"/>
      <c r="I150" s="106"/>
      <c r="J150" s="148">
        <v>500</v>
      </c>
      <c r="K150" s="148">
        <f t="shared" si="0"/>
        <v>951.5</v>
      </c>
      <c r="L150" s="147">
        <f>J150/$R$156*1000000</f>
        <v>1650165.0165016502</v>
      </c>
      <c r="M150" s="148">
        <f t="shared" si="1"/>
        <v>3140264.0264026406</v>
      </c>
      <c r="N150" s="204"/>
      <c r="O150" s="110" t="s">
        <v>156</v>
      </c>
      <c r="P150" s="109" t="s">
        <v>156</v>
      </c>
      <c r="Q150" s="111"/>
    </row>
    <row r="151" spans="3:17" ht="15.75">
      <c r="C151" s="335"/>
      <c r="D151" s="342"/>
      <c r="E151" s="302" t="s">
        <v>319</v>
      </c>
      <c r="F151" s="302"/>
      <c r="G151" s="27" t="s">
        <v>320</v>
      </c>
      <c r="H151" s="91"/>
      <c r="I151" s="106" t="s">
        <v>226</v>
      </c>
      <c r="J151" s="122">
        <v>1110</v>
      </c>
      <c r="K151" s="201">
        <f t="shared" si="0"/>
        <v>2112.33</v>
      </c>
      <c r="L151" s="123">
        <f>J151/$R$156*1000000</f>
        <v>3663366.3366336636</v>
      </c>
      <c r="M151" s="198">
        <f t="shared" si="1"/>
        <v>6971386.138613862</v>
      </c>
      <c r="N151" s="204">
        <f>J151/$O$159*100</f>
        <v>0.0038464522594112544</v>
      </c>
      <c r="O151" s="110" t="s">
        <v>156</v>
      </c>
      <c r="P151" s="109" t="s">
        <v>156</v>
      </c>
      <c r="Q151" s="111"/>
    </row>
    <row r="152" spans="3:17" ht="16.5" thickBot="1">
      <c r="C152" s="336"/>
      <c r="D152" s="325"/>
      <c r="E152" s="313" t="s">
        <v>294</v>
      </c>
      <c r="F152" s="313"/>
      <c r="G152" s="28" t="s">
        <v>295</v>
      </c>
      <c r="H152" s="93" t="s">
        <v>140</v>
      </c>
      <c r="I152" s="113" t="s">
        <v>156</v>
      </c>
      <c r="J152" s="125" t="s">
        <v>156</v>
      </c>
      <c r="K152" s="202" t="s">
        <v>156</v>
      </c>
      <c r="L152" s="126" t="s">
        <v>156</v>
      </c>
      <c r="M152" s="199" t="s">
        <v>156</v>
      </c>
      <c r="N152" s="205" t="s">
        <v>156</v>
      </c>
      <c r="O152" s="117" t="s">
        <v>156</v>
      </c>
      <c r="P152" s="116" t="s">
        <v>156</v>
      </c>
      <c r="Q152" s="118"/>
    </row>
    <row r="153" spans="5:17" ht="16.5" thickTop="1">
      <c r="E153" s="133"/>
      <c r="I153" s="31" t="s">
        <v>322</v>
      </c>
      <c r="J153" s="184">
        <f>(SUM(J129:J147)+SUM(J151:J152))/1000</f>
        <v>5.482</v>
      </c>
      <c r="K153" s="184">
        <f>SUM(K129:K147)+SUM(K151:K152)</f>
        <v>10432.246</v>
      </c>
      <c r="L153" s="127">
        <f>SUM(L129:L147)+SUM(L151:L152)</f>
        <v>18092409.240924094</v>
      </c>
      <c r="M153" s="127">
        <f>SUM(M129:M147)+SUM(M151:M152)</f>
        <v>34429854.78547855</v>
      </c>
      <c r="N153" s="177">
        <f>J153/O161</f>
        <v>0.00020495220149769887</v>
      </c>
      <c r="O153" s="127"/>
      <c r="P153" s="127"/>
      <c r="Q153" s="127"/>
    </row>
    <row r="154" spans="10:14" ht="12.75">
      <c r="J154" s="2" t="s">
        <v>421</v>
      </c>
      <c r="K154" s="2"/>
      <c r="L154" s="2"/>
      <c r="M154" s="2"/>
      <c r="N154" s="2" t="s">
        <v>227</v>
      </c>
    </row>
    <row r="156" spans="7:19" ht="15">
      <c r="G156" s="153"/>
      <c r="N156" s="54" t="s">
        <v>120</v>
      </c>
      <c r="O156" s="54"/>
      <c r="P156" s="54"/>
      <c r="Q156" s="129" t="s">
        <v>231</v>
      </c>
      <c r="R156" s="54">
        <v>303</v>
      </c>
      <c r="S156" s="54" t="s">
        <v>124</v>
      </c>
    </row>
    <row r="157" spans="10:19" ht="26.25">
      <c r="J157" s="208" t="s">
        <v>46</v>
      </c>
      <c r="K157" s="209">
        <v>1.903</v>
      </c>
      <c r="N157" s="62" t="s">
        <v>121</v>
      </c>
      <c r="O157" s="55">
        <v>129.407</v>
      </c>
      <c r="P157" s="57" t="s">
        <v>122</v>
      </c>
      <c r="Q157" s="130" t="s">
        <v>123</v>
      </c>
      <c r="R157" s="59">
        <v>223</v>
      </c>
      <c r="S157" s="60" t="s">
        <v>124</v>
      </c>
    </row>
    <row r="158" spans="10:19" ht="15">
      <c r="J158" s="206" t="s">
        <v>47</v>
      </c>
      <c r="K158" s="207"/>
      <c r="N158" s="63">
        <v>40791</v>
      </c>
      <c r="O158" s="56">
        <f>O157*R157</f>
        <v>28857.761000000002</v>
      </c>
      <c r="P158" s="58" t="s">
        <v>125</v>
      </c>
      <c r="Q158" s="54"/>
      <c r="R158" s="54"/>
      <c r="S158" s="54"/>
    </row>
    <row r="159" spans="14:19" ht="15">
      <c r="N159" s="54"/>
      <c r="O159" s="61">
        <f>O158*1000</f>
        <v>28857761.000000004</v>
      </c>
      <c r="P159" s="62" t="s">
        <v>126</v>
      </c>
      <c r="Q159" s="54"/>
      <c r="R159" s="54"/>
      <c r="S159" s="54"/>
    </row>
    <row r="160" spans="14:19" ht="15">
      <c r="N160" s="54"/>
      <c r="O160" s="54"/>
      <c r="P160" s="54"/>
      <c r="Q160" s="54"/>
      <c r="R160" s="54"/>
      <c r="S160" s="54"/>
    </row>
    <row r="161" spans="14:17" ht="15">
      <c r="N161" s="266" t="s">
        <v>415</v>
      </c>
      <c r="O161" s="267">
        <v>26747.7</v>
      </c>
      <c r="P161" s="268" t="s">
        <v>125</v>
      </c>
      <c r="Q161" s="269" t="s">
        <v>422</v>
      </c>
    </row>
  </sheetData>
  <sheetProtection/>
  <mergeCells count="97">
    <mergeCell ref="A26:C26"/>
    <mergeCell ref="A1:F1"/>
    <mergeCell ref="A2:F3"/>
    <mergeCell ref="A6:A24"/>
    <mergeCell ref="C6:F6"/>
    <mergeCell ref="C17:E17"/>
    <mergeCell ref="D102:E102"/>
    <mergeCell ref="F102:G102"/>
    <mergeCell ref="C28:D28"/>
    <mergeCell ref="C33:F33"/>
    <mergeCell ref="C42:D42"/>
    <mergeCell ref="C46:H46"/>
    <mergeCell ref="C57:G57"/>
    <mergeCell ref="C67:E67"/>
    <mergeCell ref="D105:E105"/>
    <mergeCell ref="F105:G105"/>
    <mergeCell ref="C72:G72"/>
    <mergeCell ref="C77:H77"/>
    <mergeCell ref="C86:D86"/>
    <mergeCell ref="C91:D91"/>
    <mergeCell ref="C99:G100"/>
    <mergeCell ref="C101:C107"/>
    <mergeCell ref="D101:E101"/>
    <mergeCell ref="F101:G101"/>
    <mergeCell ref="C108:C113"/>
    <mergeCell ref="D108:E108"/>
    <mergeCell ref="F108:G108"/>
    <mergeCell ref="D109:E109"/>
    <mergeCell ref="F109:G109"/>
    <mergeCell ref="D110:E110"/>
    <mergeCell ref="D113:E113"/>
    <mergeCell ref="F113:G113"/>
    <mergeCell ref="F110:G110"/>
    <mergeCell ref="D111:E111"/>
    <mergeCell ref="D103:E103"/>
    <mergeCell ref="F103:G103"/>
    <mergeCell ref="D104:E104"/>
    <mergeCell ref="F104:G104"/>
    <mergeCell ref="D106:E106"/>
    <mergeCell ref="F106:G106"/>
    <mergeCell ref="D107:E107"/>
    <mergeCell ref="F107:G107"/>
    <mergeCell ref="F111:G111"/>
    <mergeCell ref="D112:E112"/>
    <mergeCell ref="F112:G112"/>
    <mergeCell ref="D121:E121"/>
    <mergeCell ref="F121:G121"/>
    <mergeCell ref="F115:G115"/>
    <mergeCell ref="D116:E116"/>
    <mergeCell ref="F116:G116"/>
    <mergeCell ref="D117:E117"/>
    <mergeCell ref="F117:G117"/>
    <mergeCell ref="D118:E118"/>
    <mergeCell ref="F118:G118"/>
    <mergeCell ref="C114:C123"/>
    <mergeCell ref="D114:E114"/>
    <mergeCell ref="F114:G114"/>
    <mergeCell ref="D115:E115"/>
    <mergeCell ref="D119:E119"/>
    <mergeCell ref="F119:G119"/>
    <mergeCell ref="D120:E120"/>
    <mergeCell ref="F120:G120"/>
    <mergeCell ref="C126:G128"/>
    <mergeCell ref="H126:Q126"/>
    <mergeCell ref="I127:Q127"/>
    <mergeCell ref="C125:G125"/>
    <mergeCell ref="H125:Q125"/>
    <mergeCell ref="D122:E122"/>
    <mergeCell ref="F122:G122"/>
    <mergeCell ref="D123:E123"/>
    <mergeCell ref="F123:G123"/>
    <mergeCell ref="C129:C152"/>
    <mergeCell ref="D129:D133"/>
    <mergeCell ref="E129:F129"/>
    <mergeCell ref="E130:F130"/>
    <mergeCell ref="E131:F131"/>
    <mergeCell ref="E132:F132"/>
    <mergeCell ref="E133:F133"/>
    <mergeCell ref="E144:F144"/>
    <mergeCell ref="E145:F145"/>
    <mergeCell ref="E146:F146"/>
    <mergeCell ref="D134:D138"/>
    <mergeCell ref="E134:F134"/>
    <mergeCell ref="E135:F135"/>
    <mergeCell ref="E136:F136"/>
    <mergeCell ref="E137:F137"/>
    <mergeCell ref="E138:F138"/>
    <mergeCell ref="E147:F147"/>
    <mergeCell ref="E151:F151"/>
    <mergeCell ref="E152:F152"/>
    <mergeCell ref="D139:D142"/>
    <mergeCell ref="E139:F139"/>
    <mergeCell ref="E140:F140"/>
    <mergeCell ref="E141:F141"/>
    <mergeCell ref="E142:F142"/>
    <mergeCell ref="D143:D152"/>
    <mergeCell ref="E143:F143"/>
  </mergeCells>
  <printOptions/>
  <pageMargins left="0.75" right="0.75" top="1" bottom="1" header="0.5" footer="0.5"/>
  <pageSetup horizontalDpi="600" verticalDpi="600" orientation="landscape" paperSize="9" scale="37" r:id="rId1"/>
  <rowBreaks count="4" manualBreakCount="4">
    <brk id="45" max="255" man="1"/>
    <brk id="56" max="255" man="1"/>
    <brk id="76" max="255" man="1"/>
    <brk id="98" max="255" man="1"/>
  </rowBreaks>
  <colBreaks count="1" manualBreakCount="1">
    <brk id="8" max="163" man="1"/>
  </colBreaks>
</worksheet>
</file>

<file path=xl/worksheets/sheet4.xml><?xml version="1.0" encoding="utf-8"?>
<worksheet xmlns="http://schemas.openxmlformats.org/spreadsheetml/2006/main" xmlns:r="http://schemas.openxmlformats.org/officeDocument/2006/relationships">
  <dimension ref="A1:S161"/>
  <sheetViews>
    <sheetView zoomScale="40" zoomScaleNormal="40" zoomScalePageLayoutView="0" workbookViewId="0" topLeftCell="A1">
      <selection activeCell="H19" sqref="H19"/>
    </sheetView>
  </sheetViews>
  <sheetFormatPr defaultColWidth="9.140625" defaultRowHeight="12.75"/>
  <cols>
    <col min="1" max="1" width="4.8515625" style="0" customWidth="1"/>
    <col min="2" max="2" width="2.7109375" style="0" customWidth="1"/>
    <col min="3" max="3" width="61.00390625" style="0" customWidth="1"/>
    <col min="4" max="4" width="52.28125" style="0" customWidth="1"/>
    <col min="5" max="5" width="56.28125" style="0" customWidth="1"/>
    <col min="6" max="6" width="62.7109375" style="0" customWidth="1"/>
    <col min="7" max="7" width="61.421875" style="0" customWidth="1"/>
    <col min="8" max="8" width="58.421875" style="0" customWidth="1"/>
    <col min="9" max="9" width="34.140625" style="0" bestFit="1" customWidth="1"/>
    <col min="10" max="10" width="24.00390625" style="0" bestFit="1" customWidth="1"/>
    <col min="11" max="13" width="24.00390625" style="0" customWidth="1"/>
    <col min="14" max="14" width="28.7109375" style="0" bestFit="1" customWidth="1"/>
    <col min="15" max="15" width="29.421875" style="0" bestFit="1" customWidth="1"/>
    <col min="16" max="16" width="28.140625" style="0" bestFit="1" customWidth="1"/>
    <col min="17" max="17" width="17.00390625" style="0" customWidth="1"/>
  </cols>
  <sheetData>
    <row r="1" spans="1:6" ht="15.75" thickBot="1">
      <c r="A1" s="282" t="s">
        <v>237</v>
      </c>
      <c r="B1" s="283"/>
      <c r="C1" s="283"/>
      <c r="D1" s="283"/>
      <c r="E1" s="283"/>
      <c r="F1" s="284"/>
    </row>
    <row r="2" spans="1:6" ht="12.75">
      <c r="A2" s="285" t="s">
        <v>345</v>
      </c>
      <c r="B2" s="286"/>
      <c r="C2" s="286"/>
      <c r="D2" s="286"/>
      <c r="E2" s="286"/>
      <c r="F2" s="287"/>
    </row>
    <row r="3" spans="1:6" ht="13.5" thickBot="1">
      <c r="A3" s="288"/>
      <c r="B3" s="289"/>
      <c r="C3" s="289"/>
      <c r="D3" s="289"/>
      <c r="E3" s="289"/>
      <c r="F3" s="290"/>
    </row>
    <row r="4" ht="14.25">
      <c r="C4" s="1"/>
    </row>
    <row r="5" ht="14.25">
      <c r="C5" s="1"/>
    </row>
    <row r="6" spans="1:9" ht="14.25">
      <c r="A6" s="291" t="s">
        <v>232</v>
      </c>
      <c r="B6" s="7"/>
      <c r="C6" s="294" t="s">
        <v>104</v>
      </c>
      <c r="D6" s="295"/>
      <c r="E6" s="295"/>
      <c r="F6" s="295"/>
      <c r="G6" s="4"/>
      <c r="H6" s="4"/>
      <c r="I6" s="4"/>
    </row>
    <row r="7" spans="1:9" ht="12.75">
      <c r="A7" s="292"/>
      <c r="B7" s="4"/>
      <c r="C7" s="70" t="s">
        <v>127</v>
      </c>
      <c r="D7" s="70" t="s">
        <v>128</v>
      </c>
      <c r="E7" s="70" t="s">
        <v>129</v>
      </c>
      <c r="F7" s="71" t="s">
        <v>233</v>
      </c>
      <c r="G7" s="4"/>
      <c r="H7" s="4"/>
      <c r="I7" s="4"/>
    </row>
    <row r="8" spans="1:9" ht="12.75">
      <c r="A8" s="292"/>
      <c r="B8" s="4"/>
      <c r="C8" s="131" t="s">
        <v>6</v>
      </c>
      <c r="D8" s="155">
        <v>40890</v>
      </c>
      <c r="E8" s="131" t="s">
        <v>352</v>
      </c>
      <c r="F8" s="174" t="s">
        <v>66</v>
      </c>
      <c r="G8" s="4"/>
      <c r="H8" s="4"/>
      <c r="I8" s="4"/>
    </row>
    <row r="9" spans="1:9" ht="12.75">
      <c r="A9" s="292"/>
      <c r="B9" s="4"/>
      <c r="C9" s="72" t="s">
        <v>130</v>
      </c>
      <c r="D9" s="72" t="s">
        <v>131</v>
      </c>
      <c r="E9" s="72" t="s">
        <v>229</v>
      </c>
      <c r="F9" s="67" t="s">
        <v>132</v>
      </c>
      <c r="G9" s="4"/>
      <c r="H9" s="4"/>
      <c r="I9" s="4"/>
    </row>
    <row r="10" spans="1:9" ht="63.75">
      <c r="A10" s="292"/>
      <c r="B10" s="4"/>
      <c r="C10" s="131" t="s">
        <v>228</v>
      </c>
      <c r="D10" s="131" t="s">
        <v>405</v>
      </c>
      <c r="E10" s="176" t="s">
        <v>156</v>
      </c>
      <c r="F10" s="160" t="s">
        <v>67</v>
      </c>
      <c r="G10" s="4"/>
      <c r="H10" s="4"/>
      <c r="I10" s="4"/>
    </row>
    <row r="11" spans="1:9" ht="14.25">
      <c r="A11" s="292"/>
      <c r="B11" s="4"/>
      <c r="C11" s="8"/>
      <c r="D11" s="4"/>
      <c r="E11" s="4"/>
      <c r="F11" s="4"/>
      <c r="G11" s="4"/>
      <c r="H11" s="4"/>
      <c r="I11" s="4"/>
    </row>
    <row r="12" spans="1:9" ht="14.25">
      <c r="A12" s="292"/>
      <c r="B12" s="7"/>
      <c r="C12" s="6" t="s">
        <v>105</v>
      </c>
      <c r="D12" s="16"/>
      <c r="E12" s="17"/>
      <c r="F12" s="4"/>
      <c r="G12" s="4"/>
      <c r="H12" s="4"/>
      <c r="I12" s="4"/>
    </row>
    <row r="13" spans="1:9" ht="12.75">
      <c r="A13" s="292"/>
      <c r="B13" s="4"/>
      <c r="C13" s="164" t="s">
        <v>234</v>
      </c>
      <c r="D13" s="161"/>
      <c r="E13" s="73" t="s">
        <v>133</v>
      </c>
      <c r="F13" s="4"/>
      <c r="G13" s="4"/>
      <c r="H13" s="4"/>
      <c r="I13" s="4"/>
    </row>
    <row r="14" spans="1:9" ht="12.75">
      <c r="A14" s="292"/>
      <c r="B14" s="4"/>
      <c r="C14" s="9"/>
      <c r="D14" s="9"/>
      <c r="E14" s="9"/>
      <c r="F14" s="4"/>
      <c r="G14" s="4"/>
      <c r="H14" s="4"/>
      <c r="I14" s="4"/>
    </row>
    <row r="15" spans="1:9" ht="14.25">
      <c r="A15" s="292"/>
      <c r="B15" s="7"/>
      <c r="C15" s="48" t="s">
        <v>106</v>
      </c>
      <c r="D15" s="73"/>
      <c r="E15" s="73" t="s">
        <v>69</v>
      </c>
      <c r="F15" s="4"/>
      <c r="G15" s="4"/>
      <c r="H15" s="4"/>
      <c r="I15" s="4"/>
    </row>
    <row r="16" spans="1:9" ht="12.75">
      <c r="A16" s="292"/>
      <c r="B16" s="4"/>
      <c r="C16" s="9"/>
      <c r="D16" s="9"/>
      <c r="E16" s="9"/>
      <c r="F16" s="4"/>
      <c r="G16" s="4"/>
      <c r="H16" s="4"/>
      <c r="I16" s="4"/>
    </row>
    <row r="17" spans="1:9" ht="14.25">
      <c r="A17" s="292"/>
      <c r="B17" s="7"/>
      <c r="C17" s="296" t="s">
        <v>107</v>
      </c>
      <c r="D17" s="297"/>
      <c r="E17" s="298"/>
      <c r="F17" s="4"/>
      <c r="G17" s="4"/>
      <c r="H17" s="4"/>
      <c r="I17" s="4"/>
    </row>
    <row r="18" spans="1:9" ht="25.5">
      <c r="A18" s="292"/>
      <c r="B18" s="4"/>
      <c r="C18" s="65" t="s">
        <v>134</v>
      </c>
      <c r="D18" s="66" t="s">
        <v>135</v>
      </c>
      <c r="E18" s="66" t="s">
        <v>136</v>
      </c>
      <c r="F18" s="18"/>
      <c r="G18" s="4"/>
      <c r="H18" s="4"/>
      <c r="I18" s="4"/>
    </row>
    <row r="19" spans="1:9" ht="140.25">
      <c r="A19" s="292"/>
      <c r="B19" s="4"/>
      <c r="C19" s="34" t="s">
        <v>137</v>
      </c>
      <c r="D19" s="35" t="s">
        <v>138</v>
      </c>
      <c r="E19" s="35" t="s">
        <v>323</v>
      </c>
      <c r="F19" s="18"/>
      <c r="G19" s="4"/>
      <c r="H19" s="4"/>
      <c r="I19" s="4"/>
    </row>
    <row r="20" spans="1:9" ht="12.75">
      <c r="A20" s="292"/>
      <c r="B20" s="4"/>
      <c r="C20" s="74" t="s">
        <v>139</v>
      </c>
      <c r="D20" s="75" t="s">
        <v>140</v>
      </c>
      <c r="E20" s="75" t="s">
        <v>140</v>
      </c>
      <c r="F20" s="18"/>
      <c r="G20" s="4"/>
      <c r="H20" s="4"/>
      <c r="I20" s="4"/>
    </row>
    <row r="21" spans="1:9" ht="14.25">
      <c r="A21" s="292"/>
      <c r="B21" s="4"/>
      <c r="C21" s="8"/>
      <c r="D21" s="4"/>
      <c r="E21" s="4"/>
      <c r="F21" s="4"/>
      <c r="G21" s="4"/>
      <c r="H21" s="4"/>
      <c r="I21" s="4"/>
    </row>
    <row r="22" spans="1:9" ht="63.75">
      <c r="A22" s="292"/>
      <c r="B22" s="7"/>
      <c r="C22" s="49" t="s">
        <v>108</v>
      </c>
      <c r="D22" s="19"/>
      <c r="E22" s="24" t="s">
        <v>141</v>
      </c>
      <c r="F22" s="75" t="s">
        <v>156</v>
      </c>
      <c r="G22" s="4"/>
      <c r="H22" s="4"/>
      <c r="I22" s="4"/>
    </row>
    <row r="23" spans="1:9" ht="12.75">
      <c r="A23" s="292"/>
      <c r="B23" s="4"/>
      <c r="C23" s="4"/>
      <c r="D23" s="4"/>
      <c r="E23" s="4"/>
      <c r="F23" s="75"/>
      <c r="G23" s="4"/>
      <c r="H23" s="4"/>
      <c r="I23" s="4"/>
    </row>
    <row r="24" spans="1:9" ht="14.25">
      <c r="A24" s="293"/>
      <c r="B24" s="7"/>
      <c r="C24" s="69" t="s">
        <v>235</v>
      </c>
      <c r="D24" s="85"/>
      <c r="E24" s="24" t="s">
        <v>239</v>
      </c>
      <c r="F24" s="134"/>
      <c r="G24" s="4"/>
      <c r="H24" s="4"/>
      <c r="I24" s="4"/>
    </row>
    <row r="25" spans="1:9" ht="14.25">
      <c r="A25" s="4"/>
      <c r="B25" s="4"/>
      <c r="C25" s="8"/>
      <c r="D25" s="4"/>
      <c r="E25" s="4"/>
      <c r="F25" s="4"/>
      <c r="G25" s="4"/>
      <c r="H25" s="4"/>
      <c r="I25" s="4"/>
    </row>
    <row r="26" spans="1:9" ht="14.25">
      <c r="A26" s="301" t="s">
        <v>109</v>
      </c>
      <c r="B26" s="301"/>
      <c r="C26" s="301"/>
      <c r="D26" s="4"/>
      <c r="E26" s="4"/>
      <c r="F26" s="4"/>
      <c r="G26" s="4"/>
      <c r="H26" s="4"/>
      <c r="I26" s="4"/>
    </row>
    <row r="27" spans="1:9" ht="14.25">
      <c r="A27" s="4"/>
      <c r="B27" s="4"/>
      <c r="C27" s="8"/>
      <c r="D27" s="4"/>
      <c r="E27" s="4"/>
      <c r="F27" s="4"/>
      <c r="G27" s="4"/>
      <c r="H27" s="4"/>
      <c r="I27" s="4"/>
    </row>
    <row r="28" spans="1:9" ht="14.25">
      <c r="A28" s="4"/>
      <c r="B28" s="4"/>
      <c r="C28" s="300" t="s">
        <v>110</v>
      </c>
      <c r="D28" s="294"/>
      <c r="E28" s="18"/>
      <c r="G28" s="4"/>
      <c r="H28" s="4"/>
      <c r="I28" s="4"/>
    </row>
    <row r="29" spans="1:9" ht="12.75">
      <c r="A29" s="4"/>
      <c r="B29" s="4"/>
      <c r="C29" s="64" t="s">
        <v>142</v>
      </c>
      <c r="D29" s="64" t="s">
        <v>143</v>
      </c>
      <c r="E29" s="76"/>
      <c r="F29" s="4"/>
      <c r="G29" s="4"/>
      <c r="H29" s="4"/>
      <c r="I29" s="4"/>
    </row>
    <row r="30" spans="1:9" ht="38.25">
      <c r="A30" s="4"/>
      <c r="B30" s="4"/>
      <c r="C30" s="35" t="s">
        <v>324</v>
      </c>
      <c r="D30" s="35" t="s">
        <v>325</v>
      </c>
      <c r="E30" s="33"/>
      <c r="F30" s="4"/>
      <c r="G30" s="4"/>
      <c r="H30" s="4"/>
      <c r="I30" s="4"/>
    </row>
    <row r="31" spans="1:9" ht="12.75">
      <c r="A31" s="4"/>
      <c r="B31" s="4"/>
      <c r="C31" s="77" t="s">
        <v>69</v>
      </c>
      <c r="D31" s="77" t="s">
        <v>440</v>
      </c>
      <c r="E31" s="78"/>
      <c r="F31" s="4"/>
      <c r="G31" s="4"/>
      <c r="H31" s="4"/>
      <c r="I31" s="4"/>
    </row>
    <row r="32" spans="1:9" ht="14.25">
      <c r="A32" s="4"/>
      <c r="B32" s="4"/>
      <c r="C32" s="8"/>
      <c r="D32" s="4"/>
      <c r="E32" s="4"/>
      <c r="F32" s="4"/>
      <c r="G32" s="4"/>
      <c r="H32" s="4"/>
      <c r="I32" s="4"/>
    </row>
    <row r="33" spans="1:9" ht="15.75">
      <c r="A33" s="4"/>
      <c r="B33" s="79" t="s">
        <v>274</v>
      </c>
      <c r="C33" s="300" t="s">
        <v>111</v>
      </c>
      <c r="D33" s="300"/>
      <c r="E33" s="300"/>
      <c r="F33" s="300"/>
      <c r="G33" s="4"/>
      <c r="H33" s="4"/>
      <c r="I33" s="4"/>
    </row>
    <row r="34" spans="1:9" ht="25.5">
      <c r="A34" s="4"/>
      <c r="B34" s="4"/>
      <c r="C34" s="163" t="s">
        <v>144</v>
      </c>
      <c r="D34" s="170" t="s">
        <v>145</v>
      </c>
      <c r="E34" s="163" t="s">
        <v>146</v>
      </c>
      <c r="F34" s="163" t="s">
        <v>147</v>
      </c>
      <c r="G34" s="4"/>
      <c r="H34" s="4"/>
      <c r="I34" s="4"/>
    </row>
    <row r="35" spans="1:9" ht="12.75">
      <c r="A35" s="4"/>
      <c r="B35" s="4"/>
      <c r="C35" s="35"/>
      <c r="D35" s="35"/>
      <c r="E35" s="35" t="s">
        <v>241</v>
      </c>
      <c r="F35" s="35"/>
      <c r="G35" s="4"/>
      <c r="H35" s="4"/>
      <c r="I35" s="4"/>
    </row>
    <row r="36" spans="1:9" ht="12.75">
      <c r="A36" s="4"/>
      <c r="B36" s="4"/>
      <c r="C36" s="51" t="s">
        <v>71</v>
      </c>
      <c r="D36" s="51" t="s">
        <v>148</v>
      </c>
      <c r="E36" s="52" t="s">
        <v>458</v>
      </c>
      <c r="F36" s="77" t="s">
        <v>149</v>
      </c>
      <c r="G36" s="4"/>
      <c r="H36" s="4"/>
      <c r="I36" s="4"/>
    </row>
    <row r="37" spans="1:9" ht="12.75">
      <c r="A37" s="4"/>
      <c r="B37" s="4"/>
      <c r="C37" s="22"/>
      <c r="D37" s="22"/>
      <c r="E37" s="22"/>
      <c r="G37" s="4"/>
      <c r="H37" s="4"/>
      <c r="I37" s="4"/>
    </row>
    <row r="38" spans="1:9" ht="28.5">
      <c r="A38" s="4"/>
      <c r="B38" s="79"/>
      <c r="C38" s="64" t="s">
        <v>150</v>
      </c>
      <c r="D38" s="64" t="s">
        <v>151</v>
      </c>
      <c r="E38" s="64" t="s">
        <v>152</v>
      </c>
      <c r="F38" s="64" t="s">
        <v>153</v>
      </c>
      <c r="G38" s="64" t="s">
        <v>154</v>
      </c>
      <c r="H38" s="64" t="s">
        <v>155</v>
      </c>
      <c r="I38" s="5"/>
    </row>
    <row r="39" spans="1:9" ht="38.25">
      <c r="A39" s="4"/>
      <c r="B39" s="4"/>
      <c r="C39" s="35" t="s">
        <v>246</v>
      </c>
      <c r="D39" s="35" t="s">
        <v>326</v>
      </c>
      <c r="E39" s="35" t="s">
        <v>246</v>
      </c>
      <c r="F39" s="35" t="s">
        <v>327</v>
      </c>
      <c r="G39" s="35" t="s">
        <v>246</v>
      </c>
      <c r="H39" s="35" t="s">
        <v>328</v>
      </c>
      <c r="I39" s="5"/>
    </row>
    <row r="40" spans="1:9" s="23" customFormat="1" ht="12.75">
      <c r="A40" s="13"/>
      <c r="B40" s="13"/>
      <c r="C40" s="77" t="s">
        <v>149</v>
      </c>
      <c r="D40" s="74" t="s">
        <v>156</v>
      </c>
      <c r="E40" s="77" t="s">
        <v>149</v>
      </c>
      <c r="F40" s="74" t="s">
        <v>156</v>
      </c>
      <c r="G40" s="77" t="s">
        <v>149</v>
      </c>
      <c r="H40" s="74" t="s">
        <v>156</v>
      </c>
      <c r="I40" s="15"/>
    </row>
    <row r="41" spans="1:9" ht="14.25">
      <c r="A41" s="4"/>
      <c r="B41" s="4"/>
      <c r="C41" s="8"/>
      <c r="D41" s="4"/>
      <c r="E41" s="4"/>
      <c r="F41" s="4"/>
      <c r="G41" s="4"/>
      <c r="H41" s="4"/>
      <c r="I41" s="4"/>
    </row>
    <row r="42" spans="1:9" ht="14.25">
      <c r="A42" s="4"/>
      <c r="B42" s="4"/>
      <c r="C42" s="300" t="s">
        <v>112</v>
      </c>
      <c r="D42" s="300"/>
      <c r="E42" s="4"/>
      <c r="F42" s="4"/>
      <c r="G42" s="4"/>
      <c r="H42" s="4"/>
      <c r="I42" s="4"/>
    </row>
    <row r="43" spans="1:9" ht="25.5">
      <c r="A43" s="4"/>
      <c r="B43" s="4"/>
      <c r="C43" s="163" t="s">
        <v>144</v>
      </c>
      <c r="D43" s="170" t="s">
        <v>157</v>
      </c>
      <c r="E43" s="4"/>
      <c r="F43" s="4"/>
      <c r="G43" s="4"/>
      <c r="H43" s="4"/>
      <c r="I43" s="4"/>
    </row>
    <row r="44" spans="1:9" ht="12.75">
      <c r="A44" s="4"/>
      <c r="B44" s="4"/>
      <c r="C44" s="80"/>
      <c r="D44" s="80" t="s">
        <v>156</v>
      </c>
      <c r="E44" s="4"/>
      <c r="F44" s="4"/>
      <c r="G44" s="4"/>
      <c r="H44" s="4"/>
      <c r="I44" s="4"/>
    </row>
    <row r="45" spans="1:9" ht="12.75">
      <c r="A45" s="4"/>
      <c r="B45" s="4"/>
      <c r="C45" s="81"/>
      <c r="D45" s="4"/>
      <c r="E45" s="4"/>
      <c r="F45" s="4"/>
      <c r="G45" s="4"/>
      <c r="H45" s="4"/>
      <c r="I45" s="4"/>
    </row>
    <row r="46" spans="1:9" ht="14.25">
      <c r="A46" s="4"/>
      <c r="B46" s="4"/>
      <c r="C46" s="294" t="s">
        <v>158</v>
      </c>
      <c r="D46" s="295"/>
      <c r="E46" s="295"/>
      <c r="F46" s="295"/>
      <c r="G46" s="295"/>
      <c r="H46" s="299"/>
      <c r="I46" s="4"/>
    </row>
    <row r="47" spans="1:9" ht="25.5">
      <c r="A47" s="4"/>
      <c r="B47" s="4"/>
      <c r="C47" s="163" t="s">
        <v>159</v>
      </c>
      <c r="D47" s="163" t="s">
        <v>145</v>
      </c>
      <c r="E47" s="163" t="s">
        <v>160</v>
      </c>
      <c r="F47" s="163" t="s">
        <v>161</v>
      </c>
      <c r="G47" s="163" t="s">
        <v>162</v>
      </c>
      <c r="H47" s="163" t="s">
        <v>163</v>
      </c>
      <c r="I47" s="4"/>
    </row>
    <row r="48" spans="1:9" s="37" customFormat="1" ht="63.75">
      <c r="A48" s="36"/>
      <c r="B48" s="36"/>
      <c r="C48" s="35" t="s">
        <v>329</v>
      </c>
      <c r="D48" s="35"/>
      <c r="E48" s="35" t="s">
        <v>330</v>
      </c>
      <c r="F48" s="35" t="s">
        <v>331</v>
      </c>
      <c r="G48" s="35" t="s">
        <v>332</v>
      </c>
      <c r="H48" s="35" t="s">
        <v>333</v>
      </c>
      <c r="I48" s="36"/>
    </row>
    <row r="49" spans="1:9" ht="267.75">
      <c r="A49" s="4"/>
      <c r="B49" s="4"/>
      <c r="C49" s="51" t="s">
        <v>69</v>
      </c>
      <c r="D49" s="51" t="s">
        <v>148</v>
      </c>
      <c r="E49" s="165" t="s">
        <v>416</v>
      </c>
      <c r="F49" s="51" t="s">
        <v>353</v>
      </c>
      <c r="G49" s="51" t="s">
        <v>374</v>
      </c>
      <c r="H49" s="51" t="s">
        <v>36</v>
      </c>
      <c r="I49" s="4"/>
    </row>
    <row r="50" spans="1:9" ht="12.75">
      <c r="A50" s="4"/>
      <c r="B50" s="4"/>
      <c r="C50" s="53"/>
      <c r="D50" s="53"/>
      <c r="E50" s="144"/>
      <c r="F50" s="144"/>
      <c r="G50" s="144"/>
      <c r="H50" s="141"/>
      <c r="I50" s="4"/>
    </row>
    <row r="51" spans="1:9" ht="12.75">
      <c r="A51" s="4"/>
      <c r="B51" s="4"/>
      <c r="C51" s="136"/>
      <c r="D51" s="136"/>
      <c r="E51" s="137"/>
      <c r="F51" s="136"/>
      <c r="G51" s="136"/>
      <c r="H51" s="135"/>
      <c r="I51" s="4"/>
    </row>
    <row r="52" spans="1:9" ht="25.5">
      <c r="A52" s="4"/>
      <c r="B52" s="4"/>
      <c r="C52" s="171" t="s">
        <v>164</v>
      </c>
      <c r="D52" s="171" t="s">
        <v>334</v>
      </c>
      <c r="E52" s="171" t="s">
        <v>165</v>
      </c>
      <c r="F52" s="171" t="s">
        <v>166</v>
      </c>
      <c r="G52" s="171" t="s">
        <v>167</v>
      </c>
      <c r="H52" s="12"/>
      <c r="I52" s="4"/>
    </row>
    <row r="53" spans="1:9" s="37" customFormat="1" ht="102">
      <c r="A53" s="36"/>
      <c r="B53" s="36"/>
      <c r="C53" s="35" t="s">
        <v>78</v>
      </c>
      <c r="D53" s="35" t="s">
        <v>79</v>
      </c>
      <c r="E53" s="35" t="s">
        <v>80</v>
      </c>
      <c r="F53" s="35" t="s">
        <v>81</v>
      </c>
      <c r="G53" s="35" t="s">
        <v>118</v>
      </c>
      <c r="H53" s="38"/>
      <c r="I53" s="36"/>
    </row>
    <row r="54" spans="1:9" ht="280.5">
      <c r="A54" s="4"/>
      <c r="B54" s="4"/>
      <c r="C54" s="51" t="s">
        <v>64</v>
      </c>
      <c r="D54" s="138"/>
      <c r="E54" s="51" t="s">
        <v>29</v>
      </c>
      <c r="F54" s="143"/>
      <c r="G54" s="51" t="s">
        <v>14</v>
      </c>
      <c r="H54" s="12"/>
      <c r="I54" s="4"/>
    </row>
    <row r="55" spans="1:9" ht="12.75">
      <c r="A55" s="4"/>
      <c r="B55" s="4"/>
      <c r="C55" s="144"/>
      <c r="D55" s="144"/>
      <c r="E55" s="51"/>
      <c r="F55" s="142"/>
      <c r="G55" s="149"/>
      <c r="H55" s="4"/>
      <c r="I55" s="4"/>
    </row>
    <row r="56" spans="1:9" ht="12.75">
      <c r="A56" s="4"/>
      <c r="B56" s="4"/>
      <c r="C56" s="139"/>
      <c r="D56" s="4"/>
      <c r="E56" s="4"/>
      <c r="F56" s="4"/>
      <c r="G56" s="4"/>
      <c r="H56" s="4"/>
      <c r="I56" s="4"/>
    </row>
    <row r="57" spans="1:9" ht="15.75">
      <c r="A57" s="4"/>
      <c r="B57" s="79" t="s">
        <v>274</v>
      </c>
      <c r="C57" s="294" t="s">
        <v>113</v>
      </c>
      <c r="D57" s="295"/>
      <c r="E57" s="295"/>
      <c r="F57" s="295"/>
      <c r="G57" s="299"/>
      <c r="H57" s="21"/>
      <c r="I57" s="20"/>
    </row>
    <row r="58" spans="1:9" ht="25.5">
      <c r="A58" s="10"/>
      <c r="B58" s="10"/>
      <c r="C58" s="163" t="s">
        <v>168</v>
      </c>
      <c r="D58" s="163" t="s">
        <v>146</v>
      </c>
      <c r="E58" s="163" t="s">
        <v>169</v>
      </c>
      <c r="F58" s="163" t="s">
        <v>170</v>
      </c>
      <c r="G58" s="163" t="s">
        <v>171</v>
      </c>
      <c r="H58" s="3"/>
      <c r="I58" s="20"/>
    </row>
    <row r="59" spans="1:9" s="37" customFormat="1" ht="38.25">
      <c r="A59" s="39"/>
      <c r="B59" s="39"/>
      <c r="C59" s="35"/>
      <c r="D59" s="35" t="s">
        <v>241</v>
      </c>
      <c r="E59" s="35" t="s">
        <v>246</v>
      </c>
      <c r="F59" s="35" t="s">
        <v>82</v>
      </c>
      <c r="G59" s="35" t="s">
        <v>250</v>
      </c>
      <c r="H59" s="40"/>
      <c r="I59" s="41"/>
    </row>
    <row r="60" spans="1:9" ht="12.75">
      <c r="A60" s="10"/>
      <c r="B60" s="10"/>
      <c r="C60" s="43"/>
      <c r="D60" s="52" t="s">
        <v>458</v>
      </c>
      <c r="E60" s="82" t="s">
        <v>149</v>
      </c>
      <c r="F60" s="82" t="s">
        <v>149</v>
      </c>
      <c r="G60" s="77" t="s">
        <v>149</v>
      </c>
      <c r="H60" s="3"/>
      <c r="I60" s="20"/>
    </row>
    <row r="61" spans="1:9" ht="12.75">
      <c r="A61" s="10"/>
      <c r="B61" s="10"/>
      <c r="C61" s="44"/>
      <c r="D61" s="44"/>
      <c r="E61" s="83"/>
      <c r="F61" s="44"/>
      <c r="G61" s="32"/>
      <c r="H61" s="3"/>
      <c r="I61" s="20"/>
    </row>
    <row r="62" spans="1:9" ht="25.5">
      <c r="A62" s="4"/>
      <c r="B62" s="4"/>
      <c r="C62" s="68" t="s">
        <v>172</v>
      </c>
      <c r="D62" s="68" t="s">
        <v>173</v>
      </c>
      <c r="E62" s="68" t="s">
        <v>174</v>
      </c>
      <c r="F62" s="166" t="s">
        <v>175</v>
      </c>
      <c r="G62" s="13"/>
      <c r="H62" s="4"/>
      <c r="I62" s="20"/>
    </row>
    <row r="63" spans="1:9" s="37" customFormat="1" ht="51">
      <c r="A63" s="36"/>
      <c r="B63" s="36"/>
      <c r="C63" s="35" t="s">
        <v>83</v>
      </c>
      <c r="D63" s="35" t="s">
        <v>251</v>
      </c>
      <c r="E63" s="35" t="s">
        <v>84</v>
      </c>
      <c r="F63" s="35" t="s">
        <v>85</v>
      </c>
      <c r="G63" s="42"/>
      <c r="H63" s="36"/>
      <c r="I63" s="41"/>
    </row>
    <row r="64" spans="1:9" ht="267.75">
      <c r="A64" s="4"/>
      <c r="B64" s="4"/>
      <c r="C64" s="77">
        <v>9999</v>
      </c>
      <c r="D64" s="77" t="s">
        <v>368</v>
      </c>
      <c r="E64" s="77"/>
      <c r="F64" s="51" t="s">
        <v>375</v>
      </c>
      <c r="G64" s="84"/>
      <c r="H64" s="4"/>
      <c r="I64" s="20"/>
    </row>
    <row r="65" spans="1:9" ht="12.75">
      <c r="A65" s="4"/>
      <c r="B65" s="4"/>
      <c r="C65" s="77"/>
      <c r="D65" s="77"/>
      <c r="E65" s="77"/>
      <c r="F65" s="142"/>
      <c r="G65" s="84"/>
      <c r="H65" s="4"/>
      <c r="I65" s="20"/>
    </row>
    <row r="66" spans="1:9" ht="12.75">
      <c r="A66" s="4"/>
      <c r="B66" s="4"/>
      <c r="C66" s="4"/>
      <c r="D66" s="4"/>
      <c r="E66" s="4"/>
      <c r="F66" s="4"/>
      <c r="G66" s="4"/>
      <c r="H66" s="4"/>
      <c r="I66" s="20" t="s">
        <v>238</v>
      </c>
    </row>
    <row r="67" spans="1:9" ht="14.25">
      <c r="A67" s="4"/>
      <c r="B67" s="4"/>
      <c r="C67" s="300" t="s">
        <v>114</v>
      </c>
      <c r="D67" s="300"/>
      <c r="E67" s="300"/>
      <c r="F67" s="4"/>
      <c r="G67" s="4"/>
      <c r="H67" s="4"/>
      <c r="I67" s="4"/>
    </row>
    <row r="68" spans="1:9" ht="25.5">
      <c r="A68" s="4"/>
      <c r="B68" s="4"/>
      <c r="C68" s="67" t="s">
        <v>168</v>
      </c>
      <c r="D68" s="64" t="s">
        <v>176</v>
      </c>
      <c r="E68" s="64" t="s">
        <v>177</v>
      </c>
      <c r="F68" s="4"/>
      <c r="G68" s="4"/>
      <c r="H68" s="4"/>
      <c r="I68" s="4"/>
    </row>
    <row r="69" spans="1:9" s="37" customFormat="1" ht="38.25">
      <c r="A69" s="36"/>
      <c r="B69" s="36"/>
      <c r="C69" s="35"/>
      <c r="D69" s="35" t="s">
        <v>247</v>
      </c>
      <c r="E69" s="35" t="s">
        <v>248</v>
      </c>
      <c r="F69" s="36"/>
      <c r="G69" s="36"/>
      <c r="H69" s="36"/>
      <c r="I69" s="36"/>
    </row>
    <row r="70" spans="1:9" ht="12.75">
      <c r="A70" s="4"/>
      <c r="B70" s="4"/>
      <c r="C70" s="24"/>
      <c r="D70" s="52">
        <v>0</v>
      </c>
      <c r="E70" s="75" t="s">
        <v>156</v>
      </c>
      <c r="F70" s="4"/>
      <c r="G70" s="4"/>
      <c r="H70" s="4"/>
      <c r="I70" s="4"/>
    </row>
    <row r="71" spans="1:9" ht="12.75">
      <c r="A71" s="4"/>
      <c r="B71" s="4"/>
      <c r="C71" s="14"/>
      <c r="D71" s="13"/>
      <c r="E71" s="14"/>
      <c r="F71" s="4"/>
      <c r="G71" s="4"/>
      <c r="H71" s="4"/>
      <c r="I71" s="4"/>
    </row>
    <row r="72" spans="1:9" ht="14.25">
      <c r="A72" s="4"/>
      <c r="B72" s="4"/>
      <c r="C72" s="300" t="s">
        <v>115</v>
      </c>
      <c r="D72" s="300"/>
      <c r="E72" s="300"/>
      <c r="F72" s="300"/>
      <c r="G72" s="300"/>
      <c r="H72" s="4"/>
      <c r="I72" s="4"/>
    </row>
    <row r="73" spans="1:9" ht="25.5">
      <c r="A73" s="4"/>
      <c r="B73" s="4"/>
      <c r="C73" s="170" t="s">
        <v>145</v>
      </c>
      <c r="D73" s="163" t="s">
        <v>179</v>
      </c>
      <c r="E73" s="163" t="s">
        <v>180</v>
      </c>
      <c r="F73" s="163" t="s">
        <v>181</v>
      </c>
      <c r="G73" s="172" t="s">
        <v>182</v>
      </c>
      <c r="H73" s="173" t="s">
        <v>183</v>
      </c>
      <c r="I73" s="4"/>
    </row>
    <row r="74" spans="1:9" s="37" customFormat="1" ht="114.75">
      <c r="A74" s="36"/>
      <c r="B74" s="36"/>
      <c r="C74" s="35"/>
      <c r="D74" s="35" t="s">
        <v>86</v>
      </c>
      <c r="E74" s="35" t="s">
        <v>240</v>
      </c>
      <c r="F74" s="35" t="s">
        <v>184</v>
      </c>
      <c r="G74" s="35" t="s">
        <v>87</v>
      </c>
      <c r="H74" s="35"/>
      <c r="I74" s="4"/>
    </row>
    <row r="75" spans="1:9" ht="12.75">
      <c r="A75" s="4"/>
      <c r="B75" s="4"/>
      <c r="C75" s="24"/>
      <c r="D75" s="52" t="s">
        <v>69</v>
      </c>
      <c r="E75" s="52" t="s">
        <v>37</v>
      </c>
      <c r="F75" s="75" t="s">
        <v>437</v>
      </c>
      <c r="G75" s="52">
        <v>9999</v>
      </c>
      <c r="H75" s="75" t="s">
        <v>201</v>
      </c>
      <c r="I75" s="85"/>
    </row>
    <row r="76" spans="1:9" ht="12.75">
      <c r="A76" s="4"/>
      <c r="B76" s="4"/>
      <c r="C76" s="4"/>
      <c r="D76" s="4"/>
      <c r="E76" s="4"/>
      <c r="F76" s="4"/>
      <c r="G76" s="4"/>
      <c r="H76" s="4"/>
      <c r="I76" s="4"/>
    </row>
    <row r="77" spans="1:9" ht="14.25">
      <c r="A77" s="4"/>
      <c r="B77" s="4"/>
      <c r="C77" s="294" t="s">
        <v>116</v>
      </c>
      <c r="D77" s="295"/>
      <c r="E77" s="295"/>
      <c r="F77" s="295"/>
      <c r="G77" s="295"/>
      <c r="H77" s="299"/>
      <c r="I77" s="4"/>
    </row>
    <row r="78" spans="1:9" ht="25.5">
      <c r="A78" s="4"/>
      <c r="B78" s="13"/>
      <c r="C78" s="64" t="s">
        <v>185</v>
      </c>
      <c r="D78" s="64" t="s">
        <v>186</v>
      </c>
      <c r="E78" s="64" t="s">
        <v>187</v>
      </c>
      <c r="F78" s="64" t="s">
        <v>188</v>
      </c>
      <c r="G78" s="64" t="s">
        <v>189</v>
      </c>
      <c r="H78" s="67" t="s">
        <v>190</v>
      </c>
      <c r="I78" s="12"/>
    </row>
    <row r="79" spans="1:9" s="37" customFormat="1" ht="102">
      <c r="A79" s="36"/>
      <c r="B79" s="42"/>
      <c r="C79" s="35" t="s">
        <v>86</v>
      </c>
      <c r="D79" s="35" t="s">
        <v>241</v>
      </c>
      <c r="E79" s="35" t="s">
        <v>242</v>
      </c>
      <c r="F79" s="35" t="s">
        <v>191</v>
      </c>
      <c r="G79" s="35" t="s">
        <v>88</v>
      </c>
      <c r="H79" s="35" t="s">
        <v>243</v>
      </c>
      <c r="I79" s="38"/>
    </row>
    <row r="80" spans="1:9" ht="12.75">
      <c r="A80" s="4"/>
      <c r="B80" s="13"/>
      <c r="C80" s="52" t="s">
        <v>69</v>
      </c>
      <c r="D80" s="52" t="s">
        <v>458</v>
      </c>
      <c r="E80" s="53" t="s">
        <v>377</v>
      </c>
      <c r="F80" s="86" t="s">
        <v>57</v>
      </c>
      <c r="G80" s="53" t="s">
        <v>376</v>
      </c>
      <c r="H80" s="53">
        <v>7777</v>
      </c>
      <c r="I80" s="12"/>
    </row>
    <row r="81" spans="1:9" ht="12.75">
      <c r="A81" s="4"/>
      <c r="B81" s="13"/>
      <c r="C81" s="44"/>
      <c r="D81" s="44"/>
      <c r="E81" s="44"/>
      <c r="F81" s="44"/>
      <c r="G81" s="44"/>
      <c r="H81" s="44"/>
      <c r="I81" s="12"/>
    </row>
    <row r="82" spans="1:9" ht="25.5">
      <c r="A82" s="4"/>
      <c r="B82" s="13"/>
      <c r="C82" s="68" t="s">
        <v>194</v>
      </c>
      <c r="D82" s="68" t="s">
        <v>195</v>
      </c>
      <c r="E82" s="68" t="s">
        <v>196</v>
      </c>
      <c r="F82" s="68" t="s">
        <v>197</v>
      </c>
      <c r="G82" s="68" t="s">
        <v>198</v>
      </c>
      <c r="H82" s="68" t="s">
        <v>199</v>
      </c>
      <c r="I82" s="87" t="s">
        <v>236</v>
      </c>
    </row>
    <row r="83" spans="1:9" s="37" customFormat="1" ht="89.25">
      <c r="A83" s="36"/>
      <c r="B83" s="36"/>
      <c r="C83" s="35" t="s">
        <v>244</v>
      </c>
      <c r="D83" s="35" t="s">
        <v>245</v>
      </c>
      <c r="E83" s="35" t="s">
        <v>249</v>
      </c>
      <c r="F83" s="35" t="s">
        <v>117</v>
      </c>
      <c r="G83" s="35"/>
      <c r="H83" s="35" t="s">
        <v>89</v>
      </c>
      <c r="I83" s="35" t="s">
        <v>90</v>
      </c>
    </row>
    <row r="84" spans="1:9" ht="267.75">
      <c r="A84" s="4"/>
      <c r="B84" s="13"/>
      <c r="C84" s="52" t="s">
        <v>351</v>
      </c>
      <c r="D84" s="52" t="s">
        <v>351</v>
      </c>
      <c r="E84" s="51" t="s">
        <v>26</v>
      </c>
      <c r="F84" s="51" t="s">
        <v>27</v>
      </c>
      <c r="G84" s="52" t="s">
        <v>25</v>
      </c>
      <c r="H84" s="51" t="s">
        <v>373</v>
      </c>
      <c r="I84" s="74" t="s">
        <v>156</v>
      </c>
    </row>
    <row r="85" spans="1:9" ht="12.75">
      <c r="A85" s="4"/>
      <c r="B85" s="4"/>
      <c r="C85" s="4"/>
      <c r="D85" s="4"/>
      <c r="E85" s="4"/>
      <c r="F85" s="4"/>
      <c r="G85" s="4"/>
      <c r="H85" s="145"/>
      <c r="I85" s="4"/>
    </row>
    <row r="86" spans="1:9" ht="14.25">
      <c r="A86" s="4"/>
      <c r="B86" s="4"/>
      <c r="C86" s="300" t="s">
        <v>200</v>
      </c>
      <c r="D86" s="300"/>
      <c r="E86" s="4"/>
      <c r="F86" s="4"/>
      <c r="G86" s="4"/>
      <c r="H86" s="4"/>
      <c r="I86" s="4"/>
    </row>
    <row r="87" spans="1:9" ht="25.5">
      <c r="A87" s="4"/>
      <c r="B87" s="4"/>
      <c r="C87" s="64" t="s">
        <v>179</v>
      </c>
      <c r="D87" s="175" t="s">
        <v>183</v>
      </c>
      <c r="E87" s="4"/>
      <c r="F87" s="4"/>
      <c r="G87" s="4"/>
      <c r="H87" s="4"/>
      <c r="I87" s="4"/>
    </row>
    <row r="88" spans="1:9" s="37" customFormat="1" ht="102">
      <c r="A88" s="36"/>
      <c r="B88" s="36"/>
      <c r="C88" s="35" t="s">
        <v>86</v>
      </c>
      <c r="D88" s="35" t="s">
        <v>91</v>
      </c>
      <c r="E88" s="36"/>
      <c r="F88" s="36"/>
      <c r="G88" s="36"/>
      <c r="H88" s="36"/>
      <c r="I88" s="36"/>
    </row>
    <row r="89" spans="1:9" ht="12.75">
      <c r="A89" s="4"/>
      <c r="B89" s="4"/>
      <c r="C89" s="52" t="s">
        <v>69</v>
      </c>
      <c r="D89" s="75" t="s">
        <v>201</v>
      </c>
      <c r="E89" s="4"/>
      <c r="F89" s="4"/>
      <c r="G89" s="4"/>
      <c r="H89" s="4"/>
      <c r="I89" s="4"/>
    </row>
    <row r="90" spans="1:9" ht="12.75">
      <c r="A90" s="4"/>
      <c r="B90" s="4"/>
      <c r="C90" s="4"/>
      <c r="D90" s="4"/>
      <c r="E90" s="4"/>
      <c r="F90" s="4"/>
      <c r="G90" s="4"/>
      <c r="H90" s="4"/>
      <c r="I90" s="4"/>
    </row>
    <row r="91" spans="1:9" ht="14.25">
      <c r="A91" s="4"/>
      <c r="B91" s="4"/>
      <c r="C91" s="304" t="s">
        <v>202</v>
      </c>
      <c r="D91" s="300"/>
      <c r="E91" s="4"/>
      <c r="F91" s="4"/>
      <c r="G91" s="4"/>
      <c r="H91" s="4"/>
      <c r="I91" s="4"/>
    </row>
    <row r="92" spans="1:9" ht="25.5">
      <c r="A92" s="4"/>
      <c r="B92" s="4"/>
      <c r="C92" s="64" t="s">
        <v>418</v>
      </c>
      <c r="D92" s="64" t="s">
        <v>179</v>
      </c>
      <c r="E92" s="4"/>
      <c r="F92" s="4"/>
      <c r="G92" s="4"/>
      <c r="H92" s="4"/>
      <c r="I92" s="4"/>
    </row>
    <row r="93" spans="1:9" s="37" customFormat="1" ht="114.75">
      <c r="A93" s="36"/>
      <c r="B93" s="36"/>
      <c r="C93" s="35" t="s">
        <v>241</v>
      </c>
      <c r="D93" s="35" t="s">
        <v>86</v>
      </c>
      <c r="E93" s="36"/>
      <c r="F93" s="36"/>
      <c r="G93" s="36"/>
      <c r="H93" s="36"/>
      <c r="I93" s="36"/>
    </row>
    <row r="94" spans="3:4" ht="12.75">
      <c r="C94" s="52" t="s">
        <v>458</v>
      </c>
      <c r="D94" s="52" t="s">
        <v>69</v>
      </c>
    </row>
    <row r="98" ht="15.75">
      <c r="C98" s="88" t="s">
        <v>274</v>
      </c>
    </row>
    <row r="99" spans="3:8" ht="14.25">
      <c r="C99" s="305" t="s">
        <v>111</v>
      </c>
      <c r="D99" s="306"/>
      <c r="E99" s="306"/>
      <c r="F99" s="306"/>
      <c r="G99" s="307"/>
      <c r="H99" s="50" t="s">
        <v>119</v>
      </c>
    </row>
    <row r="100" spans="3:8" ht="18" thickBot="1">
      <c r="C100" s="308"/>
      <c r="D100" s="309"/>
      <c r="E100" s="309"/>
      <c r="F100" s="309"/>
      <c r="G100" s="277"/>
      <c r="H100" s="89" t="s">
        <v>345</v>
      </c>
    </row>
    <row r="101" spans="3:8" ht="16.5" thickTop="1">
      <c r="C101" s="261" t="s">
        <v>101</v>
      </c>
      <c r="D101" s="311" t="s">
        <v>252</v>
      </c>
      <c r="E101" s="311"/>
      <c r="F101" s="311" t="s">
        <v>275</v>
      </c>
      <c r="G101" s="312"/>
      <c r="H101" s="90" t="s">
        <v>139</v>
      </c>
    </row>
    <row r="102" spans="3:8" ht="15.75">
      <c r="C102" s="262"/>
      <c r="D102" s="302" t="s">
        <v>253</v>
      </c>
      <c r="E102" s="302"/>
      <c r="F102" s="302" t="s">
        <v>204</v>
      </c>
      <c r="G102" s="303"/>
      <c r="H102" s="91"/>
    </row>
    <row r="103" spans="3:8" ht="15.75">
      <c r="C103" s="262"/>
      <c r="D103" s="302" t="s">
        <v>254</v>
      </c>
      <c r="E103" s="302"/>
      <c r="F103" s="302" t="s">
        <v>276</v>
      </c>
      <c r="G103" s="303"/>
      <c r="H103" s="91"/>
    </row>
    <row r="104" spans="3:8" ht="15.75">
      <c r="C104" s="262"/>
      <c r="D104" s="302" t="s">
        <v>255</v>
      </c>
      <c r="E104" s="302"/>
      <c r="F104" s="302" t="s">
        <v>277</v>
      </c>
      <c r="G104" s="303"/>
      <c r="H104" s="91"/>
    </row>
    <row r="105" spans="3:8" ht="15.75">
      <c r="C105" s="262"/>
      <c r="D105" s="302" t="s">
        <v>256</v>
      </c>
      <c r="E105" s="302"/>
      <c r="F105" s="302" t="s">
        <v>278</v>
      </c>
      <c r="G105" s="303"/>
      <c r="H105" s="91"/>
    </row>
    <row r="106" spans="3:8" ht="15.75">
      <c r="C106" s="262"/>
      <c r="D106" s="302" t="s">
        <v>257</v>
      </c>
      <c r="E106" s="302"/>
      <c r="F106" s="302" t="s">
        <v>279</v>
      </c>
      <c r="G106" s="303"/>
      <c r="H106" s="91"/>
    </row>
    <row r="107" spans="3:8" ht="16.5" thickBot="1">
      <c r="C107" s="310"/>
      <c r="D107" s="313" t="s">
        <v>258</v>
      </c>
      <c r="E107" s="313"/>
      <c r="F107" s="313" t="s">
        <v>280</v>
      </c>
      <c r="G107" s="314"/>
      <c r="H107" s="91"/>
    </row>
    <row r="108" spans="3:8" ht="16.5" thickTop="1">
      <c r="C108" s="315" t="s">
        <v>102</v>
      </c>
      <c r="D108" s="316" t="s">
        <v>260</v>
      </c>
      <c r="E108" s="316"/>
      <c r="F108" s="316" t="s">
        <v>283</v>
      </c>
      <c r="G108" s="317"/>
      <c r="H108" s="91" t="s">
        <v>139</v>
      </c>
    </row>
    <row r="109" spans="3:8" ht="15.75">
      <c r="C109" s="262"/>
      <c r="D109" s="302" t="s">
        <v>259</v>
      </c>
      <c r="E109" s="302"/>
      <c r="F109" s="302" t="s">
        <v>284</v>
      </c>
      <c r="G109" s="303"/>
      <c r="H109" s="91" t="s">
        <v>139</v>
      </c>
    </row>
    <row r="110" spans="3:8" ht="15.75">
      <c r="C110" s="262"/>
      <c r="D110" s="302" t="s">
        <v>261</v>
      </c>
      <c r="E110" s="302"/>
      <c r="F110" s="302" t="s">
        <v>285</v>
      </c>
      <c r="G110" s="303"/>
      <c r="H110" s="91"/>
    </row>
    <row r="111" spans="3:8" ht="15.75">
      <c r="C111" s="262"/>
      <c r="D111" s="302" t="s">
        <v>262</v>
      </c>
      <c r="E111" s="302"/>
      <c r="F111" s="302" t="s">
        <v>286</v>
      </c>
      <c r="G111" s="303"/>
      <c r="H111" s="91"/>
    </row>
    <row r="112" spans="3:8" ht="15">
      <c r="C112" s="262"/>
      <c r="D112" s="302" t="s">
        <v>257</v>
      </c>
      <c r="E112" s="302"/>
      <c r="F112" s="302" t="s">
        <v>279</v>
      </c>
      <c r="G112" s="303"/>
      <c r="H112" s="92"/>
    </row>
    <row r="113" spans="3:8" ht="16.5" thickBot="1">
      <c r="C113" s="310"/>
      <c r="D113" s="313" t="s">
        <v>263</v>
      </c>
      <c r="E113" s="313"/>
      <c r="F113" s="313" t="s">
        <v>281</v>
      </c>
      <c r="G113" s="314"/>
      <c r="H113" s="91"/>
    </row>
    <row r="114" spans="3:8" ht="16.5" thickTop="1">
      <c r="C114" s="323" t="s">
        <v>103</v>
      </c>
      <c r="D114" s="311" t="s">
        <v>264</v>
      </c>
      <c r="E114" s="311"/>
      <c r="F114" s="311" t="s">
        <v>287</v>
      </c>
      <c r="G114" s="312"/>
      <c r="H114" s="91"/>
    </row>
    <row r="115" spans="3:8" ht="15.75">
      <c r="C115" s="324"/>
      <c r="D115" s="302" t="s">
        <v>265</v>
      </c>
      <c r="E115" s="302"/>
      <c r="F115" s="302" t="s">
        <v>288</v>
      </c>
      <c r="G115" s="303"/>
      <c r="H115" s="91"/>
    </row>
    <row r="116" spans="3:8" ht="15.75">
      <c r="C116" s="324"/>
      <c r="D116" s="302" t="s">
        <v>266</v>
      </c>
      <c r="E116" s="302"/>
      <c r="F116" s="302" t="s">
        <v>205</v>
      </c>
      <c r="G116" s="303"/>
      <c r="H116" s="91"/>
    </row>
    <row r="117" spans="3:8" ht="15.75">
      <c r="C117" s="324"/>
      <c r="D117" s="302" t="s">
        <v>268</v>
      </c>
      <c r="E117" s="302"/>
      <c r="F117" s="302" t="s">
        <v>206</v>
      </c>
      <c r="G117" s="303"/>
      <c r="H117" s="91"/>
    </row>
    <row r="118" spans="3:15" ht="15.75">
      <c r="C118" s="324"/>
      <c r="D118" s="302" t="s">
        <v>267</v>
      </c>
      <c r="E118" s="302"/>
      <c r="F118" s="302" t="s">
        <v>207</v>
      </c>
      <c r="G118" s="303"/>
      <c r="H118" s="91"/>
      <c r="O118" t="s">
        <v>208</v>
      </c>
    </row>
    <row r="119" spans="3:15" ht="15.75">
      <c r="C119" s="324"/>
      <c r="D119" s="302" t="s">
        <v>269</v>
      </c>
      <c r="E119" s="302"/>
      <c r="F119" s="302" t="s">
        <v>209</v>
      </c>
      <c r="G119" s="303"/>
      <c r="H119" s="91"/>
      <c r="O119" t="s">
        <v>210</v>
      </c>
    </row>
    <row r="120" spans="3:15" ht="15.75">
      <c r="C120" s="324"/>
      <c r="D120" s="302" t="s">
        <v>270</v>
      </c>
      <c r="E120" s="302"/>
      <c r="F120" s="302" t="s">
        <v>289</v>
      </c>
      <c r="G120" s="303"/>
      <c r="H120" s="91" t="s">
        <v>139</v>
      </c>
      <c r="O120" t="s">
        <v>211</v>
      </c>
    </row>
    <row r="121" spans="3:15" ht="15.75">
      <c r="C121" s="324"/>
      <c r="D121" s="302" t="s">
        <v>271</v>
      </c>
      <c r="E121" s="302"/>
      <c r="F121" s="302" t="s">
        <v>290</v>
      </c>
      <c r="G121" s="303"/>
      <c r="H121" s="91"/>
      <c r="O121" t="s">
        <v>212</v>
      </c>
    </row>
    <row r="122" spans="3:15" ht="15.75">
      <c r="C122" s="324"/>
      <c r="D122" s="302" t="s">
        <v>272</v>
      </c>
      <c r="E122" s="302"/>
      <c r="F122" s="302" t="s">
        <v>291</v>
      </c>
      <c r="G122" s="303"/>
      <c r="H122" s="91"/>
      <c r="O122" t="s">
        <v>213</v>
      </c>
    </row>
    <row r="123" spans="3:15" ht="16.5" thickBot="1">
      <c r="C123" s="325"/>
      <c r="D123" s="313" t="s">
        <v>273</v>
      </c>
      <c r="E123" s="313"/>
      <c r="F123" s="313" t="s">
        <v>282</v>
      </c>
      <c r="G123" s="314"/>
      <c r="H123" s="93"/>
      <c r="O123" t="s">
        <v>214</v>
      </c>
    </row>
    <row r="124" spans="3:15" ht="16.5" thickTop="1">
      <c r="C124" s="94"/>
      <c r="D124" s="95"/>
      <c r="E124" s="95"/>
      <c r="F124" s="95"/>
      <c r="G124" s="95"/>
      <c r="H124" s="96"/>
      <c r="O124" t="s">
        <v>215</v>
      </c>
    </row>
    <row r="125" spans="3:17" s="97" customFormat="1" ht="14.25">
      <c r="C125" s="318" t="s">
        <v>113</v>
      </c>
      <c r="D125" s="319"/>
      <c r="E125" s="319"/>
      <c r="F125" s="319"/>
      <c r="G125" s="320"/>
      <c r="H125" s="321" t="s">
        <v>119</v>
      </c>
      <c r="I125" s="322"/>
      <c r="J125" s="322"/>
      <c r="K125" s="322"/>
      <c r="L125" s="322"/>
      <c r="M125" s="322"/>
      <c r="N125" s="322"/>
      <c r="O125" s="322"/>
      <c r="P125" s="322"/>
      <c r="Q125" s="322"/>
    </row>
    <row r="126" spans="3:17" ht="18.75">
      <c r="C126" s="326"/>
      <c r="D126" s="326"/>
      <c r="E126" s="326"/>
      <c r="F126" s="326"/>
      <c r="G126" s="326"/>
      <c r="H126" s="327" t="s">
        <v>345</v>
      </c>
      <c r="I126" s="328"/>
      <c r="J126" s="328"/>
      <c r="K126" s="328"/>
      <c r="L126" s="328"/>
      <c r="M126" s="328"/>
      <c r="N126" s="328"/>
      <c r="O126" s="328"/>
      <c r="P126" s="328"/>
      <c r="Q126" s="329"/>
    </row>
    <row r="127" spans="3:17" ht="17.25">
      <c r="C127" s="326"/>
      <c r="D127" s="326"/>
      <c r="E127" s="326"/>
      <c r="F127" s="326"/>
      <c r="G127" s="326"/>
      <c r="H127" s="25" t="s">
        <v>317</v>
      </c>
      <c r="I127" s="330" t="s">
        <v>318</v>
      </c>
      <c r="J127" s="331"/>
      <c r="K127" s="331"/>
      <c r="L127" s="331"/>
      <c r="M127" s="331"/>
      <c r="N127" s="331"/>
      <c r="O127" s="331"/>
      <c r="P127" s="331"/>
      <c r="Q127" s="332"/>
    </row>
    <row r="128" spans="3:17" ht="104.25" thickBot="1">
      <c r="C128" s="326"/>
      <c r="D128" s="326"/>
      <c r="E128" s="326"/>
      <c r="F128" s="326"/>
      <c r="G128" s="326"/>
      <c r="H128" s="25" t="s">
        <v>216</v>
      </c>
      <c r="I128" s="45" t="s">
        <v>92</v>
      </c>
      <c r="J128" s="46" t="s">
        <v>217</v>
      </c>
      <c r="K128" s="46" t="s">
        <v>443</v>
      </c>
      <c r="L128" s="46" t="s">
        <v>230</v>
      </c>
      <c r="M128" s="46" t="s">
        <v>444</v>
      </c>
      <c r="N128" s="47" t="s">
        <v>218</v>
      </c>
      <c r="O128" s="47" t="s">
        <v>93</v>
      </c>
      <c r="P128" s="47" t="s">
        <v>95</v>
      </c>
      <c r="Q128" s="47" t="s">
        <v>94</v>
      </c>
    </row>
    <row r="129" spans="3:17" ht="16.5" thickTop="1">
      <c r="C129" s="333" t="s">
        <v>96</v>
      </c>
      <c r="D129" s="261" t="s">
        <v>97</v>
      </c>
      <c r="E129" s="311" t="s">
        <v>298</v>
      </c>
      <c r="F129" s="311"/>
      <c r="G129" s="98" t="s">
        <v>299</v>
      </c>
      <c r="H129" s="90" t="s">
        <v>139</v>
      </c>
      <c r="I129" s="99"/>
      <c r="J129" s="211"/>
      <c r="K129" s="212"/>
      <c r="L129" s="212"/>
      <c r="M129" s="212"/>
      <c r="N129" s="213"/>
      <c r="O129" s="156" t="s">
        <v>221</v>
      </c>
      <c r="P129" s="102" t="s">
        <v>156</v>
      </c>
      <c r="Q129" s="104"/>
    </row>
    <row r="130" spans="3:17" ht="15.75">
      <c r="C130" s="334"/>
      <c r="D130" s="262"/>
      <c r="E130" s="302" t="s">
        <v>292</v>
      </c>
      <c r="F130" s="302"/>
      <c r="G130" s="105" t="s">
        <v>296</v>
      </c>
      <c r="H130" s="91" t="s">
        <v>139</v>
      </c>
      <c r="I130" s="106"/>
      <c r="J130" s="214"/>
      <c r="K130" s="215"/>
      <c r="L130" s="215"/>
      <c r="M130" s="215"/>
      <c r="N130" s="216"/>
      <c r="O130" s="157" t="s">
        <v>221</v>
      </c>
      <c r="P130" s="109" t="s">
        <v>156</v>
      </c>
      <c r="Q130" s="111"/>
    </row>
    <row r="131" spans="3:17" ht="15.75">
      <c r="C131" s="334"/>
      <c r="D131" s="262"/>
      <c r="E131" s="302" t="s">
        <v>293</v>
      </c>
      <c r="F131" s="302"/>
      <c r="G131" s="105" t="s">
        <v>297</v>
      </c>
      <c r="H131" s="91"/>
      <c r="I131" s="106"/>
      <c r="J131" s="214"/>
      <c r="K131" s="215"/>
      <c r="L131" s="215"/>
      <c r="M131" s="215"/>
      <c r="N131" s="216"/>
      <c r="O131" s="157"/>
      <c r="P131" s="109" t="s">
        <v>156</v>
      </c>
      <c r="Q131" s="111"/>
    </row>
    <row r="132" spans="3:17" ht="15.75">
      <c r="C132" s="334"/>
      <c r="D132" s="262"/>
      <c r="E132" s="302" t="s">
        <v>257</v>
      </c>
      <c r="F132" s="302"/>
      <c r="G132" s="105" t="s">
        <v>279</v>
      </c>
      <c r="H132" s="91"/>
      <c r="I132" s="106"/>
      <c r="J132" s="214"/>
      <c r="K132" s="215"/>
      <c r="L132" s="215"/>
      <c r="M132" s="215"/>
      <c r="N132" s="216"/>
      <c r="O132" s="157"/>
      <c r="P132" s="109" t="s">
        <v>156</v>
      </c>
      <c r="Q132" s="111"/>
    </row>
    <row r="133" spans="3:17" ht="16.5" thickBot="1">
      <c r="C133" s="334"/>
      <c r="D133" s="310"/>
      <c r="E133" s="313" t="s">
        <v>294</v>
      </c>
      <c r="F133" s="313"/>
      <c r="G133" s="112" t="s">
        <v>295</v>
      </c>
      <c r="H133" s="93"/>
      <c r="I133" s="106"/>
      <c r="J133" s="214"/>
      <c r="K133" s="215"/>
      <c r="L133" s="215"/>
      <c r="M133" s="215"/>
      <c r="N133" s="216"/>
      <c r="O133" s="157"/>
      <c r="P133" s="109" t="s">
        <v>156</v>
      </c>
      <c r="Q133" s="111"/>
    </row>
    <row r="134" spans="3:17" ht="16.5" thickTop="1">
      <c r="C134" s="334"/>
      <c r="D134" s="337" t="s">
        <v>98</v>
      </c>
      <c r="E134" s="302" t="s">
        <v>304</v>
      </c>
      <c r="F134" s="302"/>
      <c r="G134" s="27" t="s">
        <v>300</v>
      </c>
      <c r="H134" s="91"/>
      <c r="I134" s="106"/>
      <c r="J134" s="214"/>
      <c r="K134" s="215"/>
      <c r="L134" s="215"/>
      <c r="M134" s="215"/>
      <c r="N134" s="216"/>
      <c r="O134" s="157"/>
      <c r="P134" s="109" t="s">
        <v>156</v>
      </c>
      <c r="Q134" s="111"/>
    </row>
    <row r="135" spans="3:17" ht="15.75">
      <c r="C135" s="334"/>
      <c r="D135" s="338"/>
      <c r="E135" s="302" t="s">
        <v>305</v>
      </c>
      <c r="F135" s="302"/>
      <c r="G135" s="27" t="s">
        <v>301</v>
      </c>
      <c r="H135" s="91"/>
      <c r="I135" s="106"/>
      <c r="J135" s="214"/>
      <c r="K135" s="215"/>
      <c r="L135" s="215"/>
      <c r="M135" s="215"/>
      <c r="N135" s="216"/>
      <c r="O135" s="157"/>
      <c r="P135" s="109" t="s">
        <v>156</v>
      </c>
      <c r="Q135" s="111"/>
    </row>
    <row r="136" spans="3:17" ht="15.75">
      <c r="C136" s="334"/>
      <c r="D136" s="338"/>
      <c r="E136" s="302" t="s">
        <v>306</v>
      </c>
      <c r="F136" s="302"/>
      <c r="G136" s="27" t="s">
        <v>302</v>
      </c>
      <c r="H136" s="91"/>
      <c r="I136" s="106"/>
      <c r="J136" s="214"/>
      <c r="K136" s="215"/>
      <c r="L136" s="215"/>
      <c r="M136" s="215"/>
      <c r="N136" s="216"/>
      <c r="O136" s="157"/>
      <c r="P136" s="109" t="s">
        <v>156</v>
      </c>
      <c r="Q136" s="111"/>
    </row>
    <row r="137" spans="3:17" ht="15.75">
      <c r="C137" s="334"/>
      <c r="D137" s="338"/>
      <c r="E137" s="302" t="s">
        <v>307</v>
      </c>
      <c r="F137" s="302"/>
      <c r="G137" s="27" t="s">
        <v>303</v>
      </c>
      <c r="H137" s="91"/>
      <c r="I137" s="106"/>
      <c r="J137" s="214"/>
      <c r="K137" s="215"/>
      <c r="L137" s="215"/>
      <c r="M137" s="215"/>
      <c r="N137" s="216"/>
      <c r="O137" s="157"/>
      <c r="P137" s="109" t="s">
        <v>156</v>
      </c>
      <c r="Q137" s="111"/>
    </row>
    <row r="138" spans="3:17" ht="16.5" thickBot="1">
      <c r="C138" s="334"/>
      <c r="D138" s="339"/>
      <c r="E138" s="340" t="s">
        <v>294</v>
      </c>
      <c r="F138" s="340"/>
      <c r="G138" s="29" t="s">
        <v>295</v>
      </c>
      <c r="H138" s="93" t="s">
        <v>139</v>
      </c>
      <c r="I138" s="113"/>
      <c r="J138" s="217"/>
      <c r="K138" s="218"/>
      <c r="L138" s="218"/>
      <c r="M138" s="218"/>
      <c r="N138" s="219"/>
      <c r="O138" s="158" t="s">
        <v>221</v>
      </c>
      <c r="P138" s="116" t="s">
        <v>156</v>
      </c>
      <c r="Q138" s="118"/>
    </row>
    <row r="139" spans="3:17" ht="16.5" thickTop="1">
      <c r="C139" s="334"/>
      <c r="D139" s="341" t="s">
        <v>99</v>
      </c>
      <c r="E139" s="316" t="s">
        <v>309</v>
      </c>
      <c r="F139" s="316"/>
      <c r="G139" s="26" t="s">
        <v>223</v>
      </c>
      <c r="H139" s="90"/>
      <c r="I139" s="106"/>
      <c r="J139" s="214"/>
      <c r="K139" s="215"/>
      <c r="L139" s="215"/>
      <c r="M139" s="215"/>
      <c r="N139" s="216"/>
      <c r="O139" s="157"/>
      <c r="P139" s="109" t="s">
        <v>156</v>
      </c>
      <c r="Q139" s="111"/>
    </row>
    <row r="140" spans="3:17" ht="15.75">
      <c r="C140" s="334"/>
      <c r="D140" s="324"/>
      <c r="E140" s="302" t="s">
        <v>310</v>
      </c>
      <c r="F140" s="302"/>
      <c r="G140" s="27" t="s">
        <v>308</v>
      </c>
      <c r="H140" s="91"/>
      <c r="I140" s="106"/>
      <c r="J140" s="214"/>
      <c r="K140" s="215"/>
      <c r="L140" s="215"/>
      <c r="M140" s="215"/>
      <c r="N140" s="216"/>
      <c r="O140" s="157"/>
      <c r="P140" s="109" t="s">
        <v>156</v>
      </c>
      <c r="Q140" s="111"/>
    </row>
    <row r="141" spans="3:17" ht="15.75">
      <c r="C141" s="334"/>
      <c r="D141" s="324"/>
      <c r="E141" s="302" t="s">
        <v>257</v>
      </c>
      <c r="F141" s="302"/>
      <c r="G141" s="27" t="s">
        <v>279</v>
      </c>
      <c r="H141" s="91"/>
      <c r="I141" s="106"/>
      <c r="J141" s="214"/>
      <c r="K141" s="215"/>
      <c r="L141" s="215"/>
      <c r="M141" s="215"/>
      <c r="N141" s="216"/>
      <c r="O141" s="157"/>
      <c r="P141" s="109" t="s">
        <v>156</v>
      </c>
      <c r="Q141" s="111"/>
    </row>
    <row r="142" spans="3:17" ht="16.5" thickBot="1">
      <c r="C142" s="334"/>
      <c r="D142" s="325"/>
      <c r="E142" s="313" t="s">
        <v>294</v>
      </c>
      <c r="F142" s="313"/>
      <c r="G142" s="28" t="s">
        <v>295</v>
      </c>
      <c r="H142" s="93"/>
      <c r="I142" s="113"/>
      <c r="J142" s="217"/>
      <c r="K142" s="218"/>
      <c r="L142" s="218"/>
      <c r="M142" s="218"/>
      <c r="N142" s="219"/>
      <c r="O142" s="158"/>
      <c r="P142" s="116" t="s">
        <v>156</v>
      </c>
      <c r="Q142" s="118"/>
    </row>
    <row r="143" spans="3:17" ht="16.5" thickTop="1">
      <c r="C143" s="334"/>
      <c r="D143" s="323" t="s">
        <v>100</v>
      </c>
      <c r="E143" s="311" t="s">
        <v>311</v>
      </c>
      <c r="F143" s="311"/>
      <c r="G143" s="30" t="s">
        <v>314</v>
      </c>
      <c r="H143" s="91" t="s">
        <v>139</v>
      </c>
      <c r="I143" s="99"/>
      <c r="J143" s="220"/>
      <c r="K143" s="231"/>
      <c r="L143" s="221"/>
      <c r="M143" s="231"/>
      <c r="N143" s="222"/>
      <c r="O143" s="156" t="s">
        <v>221</v>
      </c>
      <c r="P143" s="102" t="s">
        <v>156</v>
      </c>
      <c r="Q143" s="104"/>
    </row>
    <row r="144" spans="3:17" ht="15.75">
      <c r="C144" s="334"/>
      <c r="D144" s="324"/>
      <c r="E144" s="302" t="s">
        <v>312</v>
      </c>
      <c r="F144" s="302"/>
      <c r="G144" s="27" t="s">
        <v>315</v>
      </c>
      <c r="H144" s="91" t="s">
        <v>139</v>
      </c>
      <c r="I144" s="106"/>
      <c r="J144" s="223"/>
      <c r="K144" s="232"/>
      <c r="L144" s="224"/>
      <c r="M144" s="232"/>
      <c r="N144" s="225"/>
      <c r="O144" s="157" t="s">
        <v>221</v>
      </c>
      <c r="P144" s="109" t="s">
        <v>156</v>
      </c>
      <c r="Q144" s="111"/>
    </row>
    <row r="145" spans="3:17" ht="15.75">
      <c r="C145" s="334"/>
      <c r="D145" s="324"/>
      <c r="E145" s="302" t="s">
        <v>313</v>
      </c>
      <c r="F145" s="302"/>
      <c r="G145" s="27" t="s">
        <v>224</v>
      </c>
      <c r="H145" s="91" t="s">
        <v>139</v>
      </c>
      <c r="I145" s="106"/>
      <c r="J145" s="223"/>
      <c r="K145" s="232"/>
      <c r="L145" s="224"/>
      <c r="M145" s="232"/>
      <c r="N145" s="225"/>
      <c r="O145" s="157" t="s">
        <v>221</v>
      </c>
      <c r="P145" s="109" t="s">
        <v>156</v>
      </c>
      <c r="Q145" s="111"/>
    </row>
    <row r="146" spans="3:17" ht="15.75">
      <c r="C146" s="334"/>
      <c r="D146" s="324"/>
      <c r="E146" s="302" t="s">
        <v>238</v>
      </c>
      <c r="F146" s="302"/>
      <c r="G146" s="27" t="s">
        <v>316</v>
      </c>
      <c r="H146" s="91" t="s">
        <v>139</v>
      </c>
      <c r="I146" s="106"/>
      <c r="J146" s="223"/>
      <c r="K146" s="232"/>
      <c r="L146" s="224"/>
      <c r="M146" s="232"/>
      <c r="N146" s="225"/>
      <c r="O146" s="157" t="s">
        <v>221</v>
      </c>
      <c r="P146" s="109" t="s">
        <v>156</v>
      </c>
      <c r="Q146" s="111"/>
    </row>
    <row r="147" spans="3:17" ht="15.75">
      <c r="C147" s="334"/>
      <c r="D147" s="324"/>
      <c r="E147" s="302" t="s">
        <v>257</v>
      </c>
      <c r="F147" s="302"/>
      <c r="G147" s="27" t="s">
        <v>279</v>
      </c>
      <c r="H147" s="91" t="s">
        <v>139</v>
      </c>
      <c r="I147" s="106"/>
      <c r="J147" s="223">
        <v>8700</v>
      </c>
      <c r="K147" s="232">
        <f>J147*K158</f>
        <v>13980.9</v>
      </c>
      <c r="L147" s="224">
        <f>J147*R156</f>
        <v>2636100</v>
      </c>
      <c r="M147" s="232">
        <f>L147*K158</f>
        <v>4236212.7</v>
      </c>
      <c r="N147" s="225"/>
      <c r="O147" s="157"/>
      <c r="P147" s="109" t="s">
        <v>156</v>
      </c>
      <c r="Q147" s="111"/>
    </row>
    <row r="148" spans="3:17" ht="15.75">
      <c r="C148" s="335"/>
      <c r="D148" s="342"/>
      <c r="E148" s="130" t="s">
        <v>337</v>
      </c>
      <c r="F148" s="140"/>
      <c r="G148" s="146" t="s">
        <v>340</v>
      </c>
      <c r="H148" s="91"/>
      <c r="I148" s="106"/>
      <c r="J148" s="226"/>
      <c r="K148" s="233"/>
      <c r="L148" s="227"/>
      <c r="M148" s="233"/>
      <c r="N148" s="225"/>
      <c r="O148" s="157"/>
      <c r="P148" s="109" t="s">
        <v>156</v>
      </c>
      <c r="Q148" s="111"/>
    </row>
    <row r="149" spans="3:17" ht="15.75">
      <c r="C149" s="335"/>
      <c r="D149" s="342"/>
      <c r="E149" s="130" t="s">
        <v>338</v>
      </c>
      <c r="F149" s="140"/>
      <c r="G149" s="146" t="s">
        <v>341</v>
      </c>
      <c r="H149" s="91"/>
      <c r="I149" s="106"/>
      <c r="J149" s="226"/>
      <c r="K149" s="233"/>
      <c r="L149" s="227"/>
      <c r="M149" s="233"/>
      <c r="N149" s="225"/>
      <c r="O149" s="157"/>
      <c r="P149" s="109" t="s">
        <v>156</v>
      </c>
      <c r="Q149" s="111"/>
    </row>
    <row r="150" spans="3:17" ht="15.75">
      <c r="C150" s="335"/>
      <c r="D150" s="342"/>
      <c r="E150" s="130" t="s">
        <v>339</v>
      </c>
      <c r="F150" s="140"/>
      <c r="G150" s="146" t="s">
        <v>342</v>
      </c>
      <c r="H150" s="91"/>
      <c r="I150" s="106"/>
      <c r="J150" s="226"/>
      <c r="K150" s="233"/>
      <c r="L150" s="227"/>
      <c r="M150" s="233"/>
      <c r="N150" s="225"/>
      <c r="O150" s="157"/>
      <c r="P150" s="109" t="s">
        <v>156</v>
      </c>
      <c r="Q150" s="111"/>
    </row>
    <row r="151" spans="3:17" ht="15.75">
      <c r="C151" s="335"/>
      <c r="D151" s="342"/>
      <c r="E151" s="302" t="s">
        <v>319</v>
      </c>
      <c r="F151" s="302"/>
      <c r="G151" s="27" t="s">
        <v>320</v>
      </c>
      <c r="H151" s="91"/>
      <c r="I151" s="106"/>
      <c r="J151" s="223"/>
      <c r="K151" s="232"/>
      <c r="L151" s="224"/>
      <c r="M151" s="232"/>
      <c r="N151" s="225"/>
      <c r="O151" s="157"/>
      <c r="P151" s="109" t="s">
        <v>156</v>
      </c>
      <c r="Q151" s="111"/>
    </row>
    <row r="152" spans="3:17" ht="16.5" thickBot="1">
      <c r="C152" s="336"/>
      <c r="D152" s="325"/>
      <c r="E152" s="313" t="s">
        <v>294</v>
      </c>
      <c r="F152" s="313"/>
      <c r="G152" s="28" t="s">
        <v>295</v>
      </c>
      <c r="H152" s="93"/>
      <c r="I152" s="113" t="s">
        <v>156</v>
      </c>
      <c r="J152" s="228"/>
      <c r="K152" s="234"/>
      <c r="L152" s="229"/>
      <c r="M152" s="234"/>
      <c r="N152" s="219"/>
      <c r="O152" s="158"/>
      <c r="P152" s="116" t="s">
        <v>156</v>
      </c>
      <c r="Q152" s="118"/>
    </row>
    <row r="153" spans="5:17" ht="16.5" thickTop="1">
      <c r="E153" s="133"/>
      <c r="I153" s="31" t="s">
        <v>322</v>
      </c>
      <c r="J153" s="159">
        <f>SUM(J129:J147)+SUM(J151:J152)</f>
        <v>8700</v>
      </c>
      <c r="K153" s="159"/>
      <c r="L153" s="159"/>
      <c r="M153" s="159"/>
      <c r="N153" s="230">
        <f>(J153/1000)/O161</f>
        <v>0.0003252616112787267</v>
      </c>
      <c r="O153" s="159"/>
      <c r="P153" s="127"/>
      <c r="Q153" s="127"/>
    </row>
    <row r="154" spans="10:14" ht="12.75">
      <c r="J154" s="2" t="s">
        <v>321</v>
      </c>
      <c r="K154" s="2"/>
      <c r="L154" s="2"/>
      <c r="M154" s="2"/>
      <c r="N154" s="2" t="s">
        <v>227</v>
      </c>
    </row>
    <row r="156" spans="14:19" ht="15">
      <c r="N156" s="54" t="s">
        <v>120</v>
      </c>
      <c r="O156" s="54"/>
      <c r="P156" s="54"/>
      <c r="Q156" s="129" t="s">
        <v>231</v>
      </c>
      <c r="R156" s="54">
        <v>303</v>
      </c>
      <c r="S156" s="54" t="s">
        <v>124</v>
      </c>
    </row>
    <row r="157" spans="14:19" ht="15">
      <c r="N157" s="62" t="s">
        <v>121</v>
      </c>
      <c r="O157" s="55">
        <v>129.407</v>
      </c>
      <c r="P157" s="57" t="s">
        <v>122</v>
      </c>
      <c r="Q157" s="130" t="s">
        <v>123</v>
      </c>
      <c r="R157" s="59">
        <v>233</v>
      </c>
      <c r="S157" s="60" t="s">
        <v>124</v>
      </c>
    </row>
    <row r="158" spans="10:19" ht="15">
      <c r="J158" s="235" t="s">
        <v>445</v>
      </c>
      <c r="K158" s="235">
        <v>1.607</v>
      </c>
      <c r="N158" s="63">
        <v>40791</v>
      </c>
      <c r="O158" s="56">
        <f>O157*R157</f>
        <v>30151.831000000002</v>
      </c>
      <c r="P158" s="58" t="s">
        <v>125</v>
      </c>
      <c r="Q158" s="54"/>
      <c r="R158" s="54"/>
      <c r="S158" s="54"/>
    </row>
    <row r="159" spans="14:19" ht="15">
      <c r="N159" s="54"/>
      <c r="O159" s="61">
        <f>O158*1000</f>
        <v>30151831.000000004</v>
      </c>
      <c r="P159" s="62" t="s">
        <v>126</v>
      </c>
      <c r="Q159" s="54"/>
      <c r="R159" s="54"/>
      <c r="S159" s="54"/>
    </row>
    <row r="160" spans="14:19" ht="15">
      <c r="N160" s="54"/>
      <c r="O160" s="54"/>
      <c r="P160" s="54"/>
      <c r="Q160" s="54"/>
      <c r="R160" s="54"/>
      <c r="S160" s="54"/>
    </row>
    <row r="161" spans="14:18" ht="15">
      <c r="N161" s="266" t="s">
        <v>415</v>
      </c>
      <c r="O161" s="267">
        <v>26747.7</v>
      </c>
      <c r="P161" s="268" t="s">
        <v>125</v>
      </c>
      <c r="Q161" s="269" t="s">
        <v>422</v>
      </c>
      <c r="R161" s="270"/>
    </row>
  </sheetData>
  <sheetProtection/>
  <mergeCells count="97">
    <mergeCell ref="E147:F147"/>
    <mergeCell ref="E151:F151"/>
    <mergeCell ref="E152:F152"/>
    <mergeCell ref="D139:D142"/>
    <mergeCell ref="E139:F139"/>
    <mergeCell ref="E140:F140"/>
    <mergeCell ref="E141:F141"/>
    <mergeCell ref="E142:F142"/>
    <mergeCell ref="D143:D152"/>
    <mergeCell ref="E143:F143"/>
    <mergeCell ref="E144:F144"/>
    <mergeCell ref="E145:F145"/>
    <mergeCell ref="E146:F146"/>
    <mergeCell ref="D134:D138"/>
    <mergeCell ref="E134:F134"/>
    <mergeCell ref="E135:F135"/>
    <mergeCell ref="E136:F136"/>
    <mergeCell ref="E137:F137"/>
    <mergeCell ref="E138:F138"/>
    <mergeCell ref="C126:G128"/>
    <mergeCell ref="H126:Q126"/>
    <mergeCell ref="I127:Q127"/>
    <mergeCell ref="C129:C152"/>
    <mergeCell ref="D129:D133"/>
    <mergeCell ref="E129:F129"/>
    <mergeCell ref="E130:F130"/>
    <mergeCell ref="E131:F131"/>
    <mergeCell ref="E132:F132"/>
    <mergeCell ref="E133:F133"/>
    <mergeCell ref="C125:G125"/>
    <mergeCell ref="H125:Q125"/>
    <mergeCell ref="C114:C123"/>
    <mergeCell ref="D114:E114"/>
    <mergeCell ref="F114:G114"/>
    <mergeCell ref="D115:E115"/>
    <mergeCell ref="D122:E122"/>
    <mergeCell ref="F122:G122"/>
    <mergeCell ref="D123:E123"/>
    <mergeCell ref="F123:G123"/>
    <mergeCell ref="D118:E118"/>
    <mergeCell ref="F118:G118"/>
    <mergeCell ref="D119:E119"/>
    <mergeCell ref="F119:G119"/>
    <mergeCell ref="D120:E120"/>
    <mergeCell ref="F120:G120"/>
    <mergeCell ref="D121:E121"/>
    <mergeCell ref="F121:G121"/>
    <mergeCell ref="D112:E112"/>
    <mergeCell ref="D116:E116"/>
    <mergeCell ref="F116:G116"/>
    <mergeCell ref="D117:E117"/>
    <mergeCell ref="F117:G117"/>
    <mergeCell ref="F112:G112"/>
    <mergeCell ref="D113:E113"/>
    <mergeCell ref="F113:G113"/>
    <mergeCell ref="F115:G115"/>
    <mergeCell ref="F102:G102"/>
    <mergeCell ref="C108:C113"/>
    <mergeCell ref="D108:E108"/>
    <mergeCell ref="F108:G108"/>
    <mergeCell ref="D109:E109"/>
    <mergeCell ref="F109:G109"/>
    <mergeCell ref="D110:E110"/>
    <mergeCell ref="F110:G110"/>
    <mergeCell ref="D111:E111"/>
    <mergeCell ref="F111:G111"/>
    <mergeCell ref="D106:E106"/>
    <mergeCell ref="F106:G106"/>
    <mergeCell ref="D107:E107"/>
    <mergeCell ref="F107:G107"/>
    <mergeCell ref="D105:E105"/>
    <mergeCell ref="C77:H77"/>
    <mergeCell ref="C86:D86"/>
    <mergeCell ref="C91:D91"/>
    <mergeCell ref="C99:G100"/>
    <mergeCell ref="F105:G105"/>
    <mergeCell ref="C101:C107"/>
    <mergeCell ref="D101:E101"/>
    <mergeCell ref="F101:G101"/>
    <mergeCell ref="D102:E102"/>
    <mergeCell ref="D103:E103"/>
    <mergeCell ref="F103:G103"/>
    <mergeCell ref="D104:E104"/>
    <mergeCell ref="F104:G104"/>
    <mergeCell ref="A26:C26"/>
    <mergeCell ref="C28:D28"/>
    <mergeCell ref="C33:F33"/>
    <mergeCell ref="C42:D42"/>
    <mergeCell ref="C46:H46"/>
    <mergeCell ref="C57:G57"/>
    <mergeCell ref="C67:E67"/>
    <mergeCell ref="C72:G72"/>
    <mergeCell ref="A1:F1"/>
    <mergeCell ref="A2:F3"/>
    <mergeCell ref="A6:A24"/>
    <mergeCell ref="C6:F6"/>
    <mergeCell ref="C17:E17"/>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T161"/>
  <sheetViews>
    <sheetView zoomScale="70" zoomScaleNormal="70" zoomScalePageLayoutView="0" workbookViewId="0" topLeftCell="A25">
      <selection activeCell="A97" sqref="A97"/>
    </sheetView>
  </sheetViews>
  <sheetFormatPr defaultColWidth="9.140625" defaultRowHeight="12.75"/>
  <cols>
    <col min="1" max="1" width="4.8515625" style="0" customWidth="1"/>
    <col min="2" max="2" width="2.7109375" style="0" customWidth="1"/>
    <col min="3" max="3" width="61.00390625" style="0" customWidth="1"/>
    <col min="4" max="4" width="52.28125" style="0" customWidth="1"/>
    <col min="5" max="5" width="51.140625" style="0" customWidth="1"/>
    <col min="6" max="6" width="62.7109375" style="0" customWidth="1"/>
    <col min="7" max="7" width="61.421875" style="0" customWidth="1"/>
    <col min="8" max="8" width="58.421875" style="0" customWidth="1"/>
    <col min="9" max="9" width="34.140625" style="0" bestFit="1" customWidth="1"/>
    <col min="10" max="10" width="24.00390625" style="0" bestFit="1" customWidth="1"/>
    <col min="11" max="13" width="24.00390625" style="0" customWidth="1"/>
    <col min="14" max="14" width="28.7109375" style="0" bestFit="1" customWidth="1"/>
    <col min="15" max="15" width="28.7109375" style="0" customWidth="1"/>
    <col min="16" max="16" width="29.421875" style="0" bestFit="1" customWidth="1"/>
    <col min="17" max="17" width="28.140625" style="0" bestFit="1" customWidth="1"/>
    <col min="18" max="18" width="17.00390625" style="0" customWidth="1"/>
  </cols>
  <sheetData>
    <row r="1" spans="1:6" ht="15.75" thickBot="1">
      <c r="A1" s="282" t="s">
        <v>237</v>
      </c>
      <c r="B1" s="283"/>
      <c r="C1" s="283"/>
      <c r="D1" s="283"/>
      <c r="E1" s="283"/>
      <c r="F1" s="284"/>
    </row>
    <row r="2" spans="1:6" ht="15" customHeight="1">
      <c r="A2" s="285" t="s">
        <v>346</v>
      </c>
      <c r="B2" s="286"/>
      <c r="C2" s="286"/>
      <c r="D2" s="286"/>
      <c r="E2" s="286"/>
      <c r="F2" s="287"/>
    </row>
    <row r="3" spans="1:6" ht="13.5" thickBot="1">
      <c r="A3" s="288"/>
      <c r="B3" s="289"/>
      <c r="C3" s="289"/>
      <c r="D3" s="289"/>
      <c r="E3" s="289"/>
      <c r="F3" s="290"/>
    </row>
    <row r="4" ht="14.25">
      <c r="C4" s="1"/>
    </row>
    <row r="5" ht="14.25">
      <c r="C5" s="1"/>
    </row>
    <row r="6" spans="1:9" ht="14.25">
      <c r="A6" s="291" t="s">
        <v>232</v>
      </c>
      <c r="B6" s="7"/>
      <c r="C6" s="294" t="s">
        <v>104</v>
      </c>
      <c r="D6" s="295"/>
      <c r="E6" s="295"/>
      <c r="F6" s="295"/>
      <c r="G6" s="4"/>
      <c r="H6" s="4"/>
      <c r="I6" s="4"/>
    </row>
    <row r="7" spans="1:9" ht="12.75">
      <c r="A7" s="292"/>
      <c r="B7" s="4"/>
      <c r="C7" s="70" t="s">
        <v>127</v>
      </c>
      <c r="D7" s="70" t="s">
        <v>128</v>
      </c>
      <c r="E7" s="70" t="s">
        <v>129</v>
      </c>
      <c r="F7" s="71" t="s">
        <v>233</v>
      </c>
      <c r="G7" s="4"/>
      <c r="H7" s="4"/>
      <c r="I7" s="4"/>
    </row>
    <row r="8" spans="1:9" ht="12.75">
      <c r="A8" s="292"/>
      <c r="B8" s="4"/>
      <c r="C8" s="131" t="s">
        <v>7</v>
      </c>
      <c r="D8" s="155">
        <v>40890</v>
      </c>
      <c r="E8" s="131" t="s">
        <v>352</v>
      </c>
      <c r="F8" s="174" t="s">
        <v>66</v>
      </c>
      <c r="G8" s="4"/>
      <c r="H8" s="4"/>
      <c r="I8" s="4"/>
    </row>
    <row r="9" spans="1:9" ht="12.75">
      <c r="A9" s="292"/>
      <c r="B9" s="4"/>
      <c r="C9" s="72" t="s">
        <v>130</v>
      </c>
      <c r="D9" s="72" t="s">
        <v>131</v>
      </c>
      <c r="E9" s="72" t="s">
        <v>229</v>
      </c>
      <c r="F9" s="67" t="s">
        <v>132</v>
      </c>
      <c r="G9" s="4"/>
      <c r="H9" s="4"/>
      <c r="I9" s="4"/>
    </row>
    <row r="10" spans="1:9" ht="25.5">
      <c r="A10" s="292"/>
      <c r="B10" s="4"/>
      <c r="C10" s="131" t="s">
        <v>228</v>
      </c>
      <c r="D10" s="131" t="s">
        <v>371</v>
      </c>
      <c r="E10" s="131" t="s">
        <v>156</v>
      </c>
      <c r="F10" s="160" t="s">
        <v>67</v>
      </c>
      <c r="G10" s="4"/>
      <c r="H10" s="4"/>
      <c r="I10" s="4"/>
    </row>
    <row r="11" spans="1:9" ht="14.25">
      <c r="A11" s="292"/>
      <c r="B11" s="4"/>
      <c r="C11" s="8"/>
      <c r="D11" s="4"/>
      <c r="E11" s="4"/>
      <c r="F11" s="4"/>
      <c r="G11" s="4"/>
      <c r="H11" s="4"/>
      <c r="I11" s="4"/>
    </row>
    <row r="12" spans="1:9" ht="14.25">
      <c r="A12" s="292"/>
      <c r="B12" s="7"/>
      <c r="C12" s="6" t="s">
        <v>105</v>
      </c>
      <c r="D12" s="16"/>
      <c r="E12" s="17"/>
      <c r="F12" s="4"/>
      <c r="G12" s="4"/>
      <c r="H12" s="4"/>
      <c r="I12" s="4"/>
    </row>
    <row r="13" spans="1:9" ht="12.75">
      <c r="A13" s="292"/>
      <c r="B13" s="4"/>
      <c r="C13" s="164" t="s">
        <v>234</v>
      </c>
      <c r="D13" s="161"/>
      <c r="E13" s="73" t="s">
        <v>133</v>
      </c>
      <c r="F13" s="4"/>
      <c r="G13" s="4"/>
      <c r="H13" s="4"/>
      <c r="I13" s="4"/>
    </row>
    <row r="14" spans="1:9" ht="12.75">
      <c r="A14" s="292"/>
      <c r="B14" s="4"/>
      <c r="C14" s="9"/>
      <c r="D14" s="9"/>
      <c r="E14" s="9"/>
      <c r="F14" s="4"/>
      <c r="G14" s="4"/>
      <c r="H14" s="4"/>
      <c r="I14" s="4"/>
    </row>
    <row r="15" spans="1:9" ht="14.25">
      <c r="A15" s="292"/>
      <c r="B15" s="7"/>
      <c r="C15" s="48" t="s">
        <v>106</v>
      </c>
      <c r="D15" s="11"/>
      <c r="E15" s="73" t="s">
        <v>69</v>
      </c>
      <c r="F15" s="4"/>
      <c r="G15" s="4"/>
      <c r="H15" s="4"/>
      <c r="I15" s="4"/>
    </row>
    <row r="16" spans="1:9" ht="12.75">
      <c r="A16" s="292"/>
      <c r="B16" s="4"/>
      <c r="C16" s="9"/>
      <c r="D16" s="9"/>
      <c r="E16" s="9"/>
      <c r="F16" s="4"/>
      <c r="G16" s="4"/>
      <c r="H16" s="4"/>
      <c r="I16" s="4"/>
    </row>
    <row r="17" spans="1:9" ht="14.25">
      <c r="A17" s="292"/>
      <c r="B17" s="7"/>
      <c r="C17" s="296" t="s">
        <v>107</v>
      </c>
      <c r="D17" s="297"/>
      <c r="E17" s="298"/>
      <c r="F17" s="4"/>
      <c r="G17" s="4"/>
      <c r="H17" s="4"/>
      <c r="I17" s="4"/>
    </row>
    <row r="18" spans="1:9" ht="25.5">
      <c r="A18" s="292"/>
      <c r="B18" s="4"/>
      <c r="C18" s="65" t="s">
        <v>134</v>
      </c>
      <c r="D18" s="66" t="s">
        <v>135</v>
      </c>
      <c r="E18" s="66" t="s">
        <v>136</v>
      </c>
      <c r="F18" s="18"/>
      <c r="G18" s="4"/>
      <c r="H18" s="4"/>
      <c r="I18" s="4"/>
    </row>
    <row r="19" spans="1:9" ht="140.25">
      <c r="A19" s="292"/>
      <c r="B19" s="4"/>
      <c r="C19" s="34" t="s">
        <v>137</v>
      </c>
      <c r="D19" s="35" t="s">
        <v>138</v>
      </c>
      <c r="E19" s="35" t="s">
        <v>323</v>
      </c>
      <c r="F19" s="18"/>
      <c r="G19" s="4"/>
      <c r="H19" s="4"/>
      <c r="I19" s="4"/>
    </row>
    <row r="20" spans="1:9" ht="12.75">
      <c r="A20" s="292"/>
      <c r="B20" s="4"/>
      <c r="C20" s="74" t="s">
        <v>139</v>
      </c>
      <c r="D20" s="75" t="s">
        <v>140</v>
      </c>
      <c r="E20" s="75" t="s">
        <v>140</v>
      </c>
      <c r="F20" s="18"/>
      <c r="G20" s="4"/>
      <c r="H20" s="4"/>
      <c r="I20" s="4"/>
    </row>
    <row r="21" spans="1:9" ht="14.25">
      <c r="A21" s="292"/>
      <c r="B21" s="4"/>
      <c r="C21" s="8"/>
      <c r="D21" s="4"/>
      <c r="E21" s="4"/>
      <c r="F21" s="4"/>
      <c r="G21" s="4"/>
      <c r="H21" s="4"/>
      <c r="I21" s="4"/>
    </row>
    <row r="22" spans="1:9" ht="76.5">
      <c r="A22" s="292"/>
      <c r="B22" s="7"/>
      <c r="C22" s="49" t="s">
        <v>108</v>
      </c>
      <c r="D22" s="19"/>
      <c r="E22" s="24" t="s">
        <v>141</v>
      </c>
      <c r="F22" s="75" t="s">
        <v>156</v>
      </c>
      <c r="G22" s="4"/>
      <c r="H22" s="4"/>
      <c r="I22" s="4"/>
    </row>
    <row r="23" spans="1:9" ht="12.75">
      <c r="A23" s="292"/>
      <c r="B23" s="4"/>
      <c r="C23" s="4"/>
      <c r="D23" s="4"/>
      <c r="E23" s="4"/>
      <c r="F23" s="75"/>
      <c r="G23" s="4"/>
      <c r="H23" s="4"/>
      <c r="I23" s="4"/>
    </row>
    <row r="24" spans="1:9" ht="28.5" customHeight="1">
      <c r="A24" s="293"/>
      <c r="B24" s="7"/>
      <c r="C24" s="69" t="s">
        <v>235</v>
      </c>
      <c r="D24" s="132"/>
      <c r="E24" s="24" t="s">
        <v>239</v>
      </c>
      <c r="F24" s="134"/>
      <c r="G24" s="4"/>
      <c r="H24" s="4"/>
      <c r="I24" s="4"/>
    </row>
    <row r="25" spans="1:9" ht="14.25">
      <c r="A25" s="4"/>
      <c r="B25" s="4"/>
      <c r="C25" s="8"/>
      <c r="D25" s="4"/>
      <c r="E25" s="4"/>
      <c r="F25" s="4"/>
      <c r="G25" s="4"/>
      <c r="H25" s="4"/>
      <c r="I25" s="4"/>
    </row>
    <row r="26" spans="1:9" ht="14.25">
      <c r="A26" s="301" t="s">
        <v>109</v>
      </c>
      <c r="B26" s="301"/>
      <c r="C26" s="301"/>
      <c r="D26" s="4"/>
      <c r="E26" s="4"/>
      <c r="F26" s="4"/>
      <c r="G26" s="4"/>
      <c r="H26" s="4"/>
      <c r="I26" s="4"/>
    </row>
    <row r="27" spans="1:9" ht="14.25">
      <c r="A27" s="4"/>
      <c r="B27" s="4"/>
      <c r="C27" s="8"/>
      <c r="D27" s="4"/>
      <c r="E27" s="4"/>
      <c r="F27" s="4"/>
      <c r="G27" s="4"/>
      <c r="H27" s="4"/>
      <c r="I27" s="4"/>
    </row>
    <row r="28" spans="1:9" ht="14.25">
      <c r="A28" s="4"/>
      <c r="B28" s="4"/>
      <c r="C28" s="300" t="s">
        <v>110</v>
      </c>
      <c r="D28" s="294"/>
      <c r="E28" s="18"/>
      <c r="G28" s="4"/>
      <c r="H28" s="4"/>
      <c r="I28" s="4"/>
    </row>
    <row r="29" spans="1:9" ht="12.75">
      <c r="A29" s="4"/>
      <c r="B29" s="4"/>
      <c r="C29" s="64" t="s">
        <v>142</v>
      </c>
      <c r="D29" s="64" t="s">
        <v>143</v>
      </c>
      <c r="E29" s="76"/>
      <c r="F29" s="4"/>
      <c r="G29" s="4"/>
      <c r="H29" s="4"/>
      <c r="I29" s="4"/>
    </row>
    <row r="30" spans="1:9" ht="51">
      <c r="A30" s="4"/>
      <c r="B30" s="4"/>
      <c r="C30" s="35" t="s">
        <v>324</v>
      </c>
      <c r="D30" s="35" t="s">
        <v>325</v>
      </c>
      <c r="E30" s="33"/>
      <c r="F30" s="4"/>
      <c r="G30" s="4"/>
      <c r="H30" s="4"/>
      <c r="I30" s="4"/>
    </row>
    <row r="31" spans="1:9" ht="12.75">
      <c r="A31" s="4"/>
      <c r="B31" s="4"/>
      <c r="C31" s="77" t="s">
        <v>69</v>
      </c>
      <c r="D31" s="77" t="s">
        <v>440</v>
      </c>
      <c r="E31" s="78"/>
      <c r="F31" s="4"/>
      <c r="G31" s="4"/>
      <c r="H31" s="4"/>
      <c r="I31" s="4"/>
    </row>
    <row r="32" spans="1:9" ht="14.25">
      <c r="A32" s="4"/>
      <c r="B32" s="4"/>
      <c r="C32" s="8"/>
      <c r="D32" s="4"/>
      <c r="E32" s="4"/>
      <c r="F32" s="4"/>
      <c r="G32" s="4"/>
      <c r="H32" s="4"/>
      <c r="I32" s="4"/>
    </row>
    <row r="33" spans="1:9" ht="15.75">
      <c r="A33" s="4"/>
      <c r="B33" s="79" t="s">
        <v>274</v>
      </c>
      <c r="C33" s="300" t="s">
        <v>111</v>
      </c>
      <c r="D33" s="300"/>
      <c r="E33" s="300"/>
      <c r="F33" s="300"/>
      <c r="G33" s="4"/>
      <c r="H33" s="4"/>
      <c r="I33" s="4"/>
    </row>
    <row r="34" spans="1:9" ht="25.5">
      <c r="A34" s="4"/>
      <c r="B34" s="4"/>
      <c r="C34" s="163" t="s">
        <v>144</v>
      </c>
      <c r="D34" s="170" t="s">
        <v>145</v>
      </c>
      <c r="E34" s="163" t="s">
        <v>146</v>
      </c>
      <c r="F34" s="163" t="s">
        <v>147</v>
      </c>
      <c r="G34" s="4"/>
      <c r="H34" s="4"/>
      <c r="I34" s="4"/>
    </row>
    <row r="35" spans="1:9" ht="25.5">
      <c r="A35" s="4"/>
      <c r="B35" s="4"/>
      <c r="C35" s="35"/>
      <c r="D35" s="35"/>
      <c r="E35" s="35" t="s">
        <v>241</v>
      </c>
      <c r="F35" s="35"/>
      <c r="G35" s="4"/>
      <c r="H35" s="4"/>
      <c r="I35" s="4"/>
    </row>
    <row r="36" spans="1:9" ht="12.75">
      <c r="A36" s="4"/>
      <c r="B36" s="4"/>
      <c r="C36" s="51" t="s">
        <v>71</v>
      </c>
      <c r="D36" s="51" t="s">
        <v>148</v>
      </c>
      <c r="E36" s="52" t="s">
        <v>448</v>
      </c>
      <c r="F36" s="77" t="s">
        <v>149</v>
      </c>
      <c r="G36" s="4"/>
      <c r="H36" s="4"/>
      <c r="I36" s="4"/>
    </row>
    <row r="37" spans="1:9" ht="12.75">
      <c r="A37" s="4"/>
      <c r="B37" s="4"/>
      <c r="C37" s="22"/>
      <c r="D37" s="22"/>
      <c r="E37" s="22"/>
      <c r="G37" s="4"/>
      <c r="H37" s="4"/>
      <c r="I37" s="4"/>
    </row>
    <row r="38" spans="1:9" ht="31.5">
      <c r="A38" s="4"/>
      <c r="B38" s="79"/>
      <c r="C38" s="64" t="s">
        <v>150</v>
      </c>
      <c r="D38" s="64" t="s">
        <v>151</v>
      </c>
      <c r="E38" s="64" t="s">
        <v>152</v>
      </c>
      <c r="F38" s="64" t="s">
        <v>153</v>
      </c>
      <c r="G38" s="64" t="s">
        <v>154</v>
      </c>
      <c r="H38" s="64" t="s">
        <v>155</v>
      </c>
      <c r="I38" s="5"/>
    </row>
    <row r="39" spans="1:9" ht="38.25">
      <c r="A39" s="4"/>
      <c r="B39" s="4"/>
      <c r="C39" s="35" t="s">
        <v>246</v>
      </c>
      <c r="D39" s="35" t="s">
        <v>326</v>
      </c>
      <c r="E39" s="35" t="s">
        <v>246</v>
      </c>
      <c r="F39" s="35" t="s">
        <v>327</v>
      </c>
      <c r="G39" s="35" t="s">
        <v>246</v>
      </c>
      <c r="H39" s="35" t="s">
        <v>328</v>
      </c>
      <c r="I39" s="5"/>
    </row>
    <row r="40" spans="1:9" s="23" customFormat="1" ht="12.75">
      <c r="A40" s="13"/>
      <c r="B40" s="13"/>
      <c r="C40" s="77" t="s">
        <v>149</v>
      </c>
      <c r="D40" s="74" t="s">
        <v>156</v>
      </c>
      <c r="E40" s="77" t="s">
        <v>149</v>
      </c>
      <c r="F40" s="74" t="s">
        <v>156</v>
      </c>
      <c r="G40" s="77" t="s">
        <v>149</v>
      </c>
      <c r="H40" s="74" t="s">
        <v>156</v>
      </c>
      <c r="I40" s="15"/>
    </row>
    <row r="41" spans="1:9" ht="14.25">
      <c r="A41" s="4"/>
      <c r="B41" s="4"/>
      <c r="C41" s="8"/>
      <c r="D41" s="4"/>
      <c r="E41" s="4"/>
      <c r="F41" s="4"/>
      <c r="G41" s="4"/>
      <c r="H41" s="4"/>
      <c r="I41" s="4"/>
    </row>
    <row r="42" spans="1:9" ht="14.25">
      <c r="A42" s="4"/>
      <c r="B42" s="4"/>
      <c r="C42" s="300" t="s">
        <v>112</v>
      </c>
      <c r="D42" s="300"/>
      <c r="E42" s="4"/>
      <c r="F42" s="4"/>
      <c r="G42" s="4"/>
      <c r="H42" s="4"/>
      <c r="I42" s="4"/>
    </row>
    <row r="43" spans="1:9" ht="25.5">
      <c r="A43" s="4"/>
      <c r="B43" s="4"/>
      <c r="C43" s="67" t="s">
        <v>144</v>
      </c>
      <c r="D43" s="72" t="s">
        <v>157</v>
      </c>
      <c r="E43" s="4"/>
      <c r="F43" s="4"/>
      <c r="G43" s="4"/>
      <c r="H43" s="4"/>
      <c r="I43" s="4"/>
    </row>
    <row r="44" spans="1:9" ht="12.75">
      <c r="A44" s="4"/>
      <c r="B44" s="4"/>
      <c r="C44" s="80" t="str">
        <f>C36</f>
        <v>access tool adja</v>
      </c>
      <c r="D44" s="80" t="s">
        <v>156</v>
      </c>
      <c r="E44" s="4"/>
      <c r="F44" s="4"/>
      <c r="G44" s="4"/>
      <c r="H44" s="4"/>
      <c r="I44" s="4"/>
    </row>
    <row r="45" spans="1:9" ht="12.75">
      <c r="A45" s="4"/>
      <c r="B45" s="4"/>
      <c r="C45" s="81"/>
      <c r="D45" s="4"/>
      <c r="E45" s="4"/>
      <c r="F45" s="4"/>
      <c r="G45" s="4"/>
      <c r="H45" s="4"/>
      <c r="I45" s="4"/>
    </row>
    <row r="46" spans="1:9" ht="14.25">
      <c r="A46" s="4"/>
      <c r="B46" s="4"/>
      <c r="C46" s="294" t="s">
        <v>158</v>
      </c>
      <c r="D46" s="295"/>
      <c r="E46" s="295"/>
      <c r="F46" s="295"/>
      <c r="G46" s="295"/>
      <c r="H46" s="299"/>
      <c r="I46" s="4"/>
    </row>
    <row r="47" spans="1:9" ht="25.5">
      <c r="A47" s="4"/>
      <c r="B47" s="4"/>
      <c r="C47" s="67" t="s">
        <v>159</v>
      </c>
      <c r="D47" s="67" t="s">
        <v>145</v>
      </c>
      <c r="E47" s="64" t="s">
        <v>160</v>
      </c>
      <c r="F47" s="64" t="s">
        <v>161</v>
      </c>
      <c r="G47" s="64" t="s">
        <v>162</v>
      </c>
      <c r="H47" s="64" t="s">
        <v>163</v>
      </c>
      <c r="I47" s="4"/>
    </row>
    <row r="48" spans="1:9" s="37" customFormat="1" ht="63.75">
      <c r="A48" s="36"/>
      <c r="B48" s="36"/>
      <c r="C48" s="35" t="s">
        <v>329</v>
      </c>
      <c r="D48" s="35"/>
      <c r="E48" s="35" t="s">
        <v>330</v>
      </c>
      <c r="F48" s="35" t="s">
        <v>331</v>
      </c>
      <c r="G48" s="35" t="s">
        <v>332</v>
      </c>
      <c r="H48" s="35" t="s">
        <v>333</v>
      </c>
      <c r="I48" s="36"/>
    </row>
    <row r="49" spans="1:9" ht="353.25" customHeight="1">
      <c r="A49" s="4"/>
      <c r="B49" s="4"/>
      <c r="C49" s="51" t="s">
        <v>69</v>
      </c>
      <c r="D49" s="51" t="s">
        <v>148</v>
      </c>
      <c r="E49" s="165" t="s">
        <v>416</v>
      </c>
      <c r="F49" s="51" t="s">
        <v>353</v>
      </c>
      <c r="G49" s="51" t="s">
        <v>378</v>
      </c>
      <c r="H49" s="51" t="s">
        <v>36</v>
      </c>
      <c r="I49" s="4"/>
    </row>
    <row r="50" spans="1:9" ht="12.75">
      <c r="A50" s="4"/>
      <c r="B50" s="4"/>
      <c r="C50" s="53"/>
      <c r="D50" s="53"/>
      <c r="E50" s="144"/>
      <c r="F50" s="144"/>
      <c r="G50" s="144"/>
      <c r="H50" s="141"/>
      <c r="I50" s="4"/>
    </row>
    <row r="51" spans="1:9" ht="12.75">
      <c r="A51" s="4"/>
      <c r="B51" s="4"/>
      <c r="C51" s="136"/>
      <c r="D51" s="136"/>
      <c r="E51" s="137"/>
      <c r="F51" s="136"/>
      <c r="G51" s="136"/>
      <c r="H51" s="135"/>
      <c r="I51" s="4"/>
    </row>
    <row r="52" spans="1:9" ht="38.25">
      <c r="A52" s="4"/>
      <c r="B52" s="4"/>
      <c r="C52" s="171" t="s">
        <v>164</v>
      </c>
      <c r="D52" s="171" t="s">
        <v>334</v>
      </c>
      <c r="E52" s="171" t="s">
        <v>165</v>
      </c>
      <c r="F52" s="171" t="s">
        <v>166</v>
      </c>
      <c r="G52" s="171" t="s">
        <v>167</v>
      </c>
      <c r="H52" s="12"/>
      <c r="I52" s="4"/>
    </row>
    <row r="53" spans="1:9" s="37" customFormat="1" ht="114.75">
      <c r="A53" s="36"/>
      <c r="B53" s="36"/>
      <c r="C53" s="35" t="s">
        <v>78</v>
      </c>
      <c r="D53" s="35" t="s">
        <v>79</v>
      </c>
      <c r="E53" s="35" t="s">
        <v>80</v>
      </c>
      <c r="F53" s="35" t="s">
        <v>81</v>
      </c>
      <c r="G53" s="35" t="s">
        <v>118</v>
      </c>
      <c r="H53" s="38"/>
      <c r="I53" s="36"/>
    </row>
    <row r="54" spans="1:9" ht="409.5" customHeight="1">
      <c r="A54" s="4"/>
      <c r="B54" s="4"/>
      <c r="C54" s="51" t="s">
        <v>64</v>
      </c>
      <c r="D54" s="138"/>
      <c r="E54" s="51" t="s">
        <v>29</v>
      </c>
      <c r="F54" s="143"/>
      <c r="G54" s="51" t="s">
        <v>14</v>
      </c>
      <c r="H54" s="12"/>
      <c r="I54" s="4"/>
    </row>
    <row r="55" spans="1:9" ht="12.75">
      <c r="A55" s="4"/>
      <c r="B55" s="4"/>
      <c r="C55" s="144"/>
      <c r="D55" s="144"/>
      <c r="E55" s="51"/>
      <c r="F55" s="142"/>
      <c r="G55" s="149"/>
      <c r="H55" s="4"/>
      <c r="I55" s="4"/>
    </row>
    <row r="56" spans="1:9" ht="12.75">
      <c r="A56" s="4"/>
      <c r="B56" s="4"/>
      <c r="C56" s="139"/>
      <c r="D56" s="4"/>
      <c r="E56" s="4"/>
      <c r="F56" s="4"/>
      <c r="G56" s="4"/>
      <c r="H56" s="4"/>
      <c r="I56" s="4"/>
    </row>
    <row r="57" spans="1:9" ht="15.75">
      <c r="A57" s="4"/>
      <c r="B57" s="79" t="s">
        <v>274</v>
      </c>
      <c r="C57" s="294" t="s">
        <v>113</v>
      </c>
      <c r="D57" s="295"/>
      <c r="E57" s="295"/>
      <c r="F57" s="295"/>
      <c r="G57" s="299"/>
      <c r="H57" s="21"/>
      <c r="I57" s="20"/>
    </row>
    <row r="58" spans="1:9" ht="25.5">
      <c r="A58" s="10"/>
      <c r="B58" s="10"/>
      <c r="C58" s="163" t="s">
        <v>168</v>
      </c>
      <c r="D58" s="163" t="s">
        <v>146</v>
      </c>
      <c r="E58" s="163" t="s">
        <v>169</v>
      </c>
      <c r="F58" s="163" t="s">
        <v>170</v>
      </c>
      <c r="G58" s="163" t="s">
        <v>171</v>
      </c>
      <c r="H58" s="3"/>
      <c r="I58" s="20"/>
    </row>
    <row r="59" spans="1:9" s="37" customFormat="1" ht="38.25">
      <c r="A59" s="39"/>
      <c r="B59" s="39"/>
      <c r="C59" s="35"/>
      <c r="D59" s="35" t="s">
        <v>241</v>
      </c>
      <c r="E59" s="35" t="s">
        <v>246</v>
      </c>
      <c r="F59" s="35" t="s">
        <v>82</v>
      </c>
      <c r="G59" s="35" t="s">
        <v>250</v>
      </c>
      <c r="H59" s="40"/>
      <c r="I59" s="41"/>
    </row>
    <row r="60" spans="1:9" ht="12.75">
      <c r="A60" s="10"/>
      <c r="B60" s="10"/>
      <c r="C60" s="43"/>
      <c r="D60" s="52" t="s">
        <v>448</v>
      </c>
      <c r="E60" s="82" t="s">
        <v>149</v>
      </c>
      <c r="F60" s="82" t="s">
        <v>149</v>
      </c>
      <c r="G60" s="77" t="s">
        <v>149</v>
      </c>
      <c r="H60" s="3"/>
      <c r="I60" s="20"/>
    </row>
    <row r="61" spans="1:9" ht="12.75">
      <c r="A61" s="10"/>
      <c r="B61" s="10"/>
      <c r="C61" s="44"/>
      <c r="D61" s="44"/>
      <c r="E61" s="83"/>
      <c r="F61" s="44"/>
      <c r="G61" s="32"/>
      <c r="H61" s="3"/>
      <c r="I61" s="20"/>
    </row>
    <row r="62" spans="1:9" ht="25.5">
      <c r="A62" s="4"/>
      <c r="B62" s="4"/>
      <c r="C62" s="68" t="s">
        <v>172</v>
      </c>
      <c r="D62" s="68" t="s">
        <v>173</v>
      </c>
      <c r="E62" s="68" t="s">
        <v>174</v>
      </c>
      <c r="F62" s="166" t="s">
        <v>175</v>
      </c>
      <c r="G62" s="13"/>
      <c r="H62" s="4"/>
      <c r="I62" s="20"/>
    </row>
    <row r="63" spans="1:9" s="37" customFormat="1" ht="51">
      <c r="A63" s="36"/>
      <c r="B63" s="36"/>
      <c r="C63" s="35" t="s">
        <v>83</v>
      </c>
      <c r="D63" s="35" t="s">
        <v>251</v>
      </c>
      <c r="E63" s="35" t="s">
        <v>84</v>
      </c>
      <c r="F63" s="35" t="s">
        <v>85</v>
      </c>
      <c r="G63" s="42"/>
      <c r="H63" s="36"/>
      <c r="I63" s="41"/>
    </row>
    <row r="64" spans="1:9" ht="311.25" customHeight="1">
      <c r="A64" s="4"/>
      <c r="B64" s="4"/>
      <c r="C64" s="77" t="s">
        <v>149</v>
      </c>
      <c r="D64" s="77" t="s">
        <v>368</v>
      </c>
      <c r="E64" s="77"/>
      <c r="F64" s="51" t="s">
        <v>381</v>
      </c>
      <c r="G64" s="84"/>
      <c r="H64" s="4"/>
      <c r="I64" s="20"/>
    </row>
    <row r="65" spans="1:9" ht="12.75">
      <c r="A65" s="4"/>
      <c r="B65" s="4"/>
      <c r="C65" s="77"/>
      <c r="D65" s="77"/>
      <c r="E65" s="77"/>
      <c r="F65" s="142"/>
      <c r="G65" s="84"/>
      <c r="H65" s="4"/>
      <c r="I65" s="20"/>
    </row>
    <row r="66" spans="1:9" ht="12.75">
      <c r="A66" s="4"/>
      <c r="B66" s="4"/>
      <c r="C66" s="4"/>
      <c r="D66" s="4"/>
      <c r="E66" s="4"/>
      <c r="F66" s="4"/>
      <c r="G66" s="4"/>
      <c r="H66" s="4"/>
      <c r="I66" s="20" t="s">
        <v>238</v>
      </c>
    </row>
    <row r="67" spans="1:9" ht="14.25">
      <c r="A67" s="4"/>
      <c r="B67" s="4"/>
      <c r="C67" s="300" t="s">
        <v>114</v>
      </c>
      <c r="D67" s="300"/>
      <c r="E67" s="300"/>
      <c r="F67" s="4"/>
      <c r="G67" s="4"/>
      <c r="H67" s="4"/>
      <c r="I67" s="4"/>
    </row>
    <row r="68" spans="1:9" ht="25.5">
      <c r="A68" s="4"/>
      <c r="B68" s="4"/>
      <c r="C68" s="67" t="s">
        <v>168</v>
      </c>
      <c r="D68" s="64" t="s">
        <v>176</v>
      </c>
      <c r="E68" s="64" t="s">
        <v>177</v>
      </c>
      <c r="F68" s="4"/>
      <c r="G68" s="4"/>
      <c r="H68" s="4"/>
      <c r="I68" s="4"/>
    </row>
    <row r="69" spans="1:9" s="37" customFormat="1" ht="38.25">
      <c r="A69" s="36"/>
      <c r="B69" s="36"/>
      <c r="C69" s="35"/>
      <c r="D69" s="35" t="s">
        <v>247</v>
      </c>
      <c r="E69" s="35" t="s">
        <v>248</v>
      </c>
      <c r="F69" s="36"/>
      <c r="G69" s="36"/>
      <c r="H69" s="36"/>
      <c r="I69" s="36"/>
    </row>
    <row r="70" spans="1:9" ht="12.75">
      <c r="A70" s="4"/>
      <c r="B70" s="4"/>
      <c r="C70" s="24"/>
      <c r="D70" s="52">
        <v>0</v>
      </c>
      <c r="E70" s="75" t="s">
        <v>156</v>
      </c>
      <c r="F70" s="4"/>
      <c r="G70" s="4"/>
      <c r="H70" s="4"/>
      <c r="I70" s="4"/>
    </row>
    <row r="71" spans="1:9" ht="12.75">
      <c r="A71" s="4"/>
      <c r="B71" s="4"/>
      <c r="C71" s="14"/>
      <c r="D71" s="13"/>
      <c r="E71" s="14"/>
      <c r="F71" s="4"/>
      <c r="G71" s="4"/>
      <c r="H71" s="4"/>
      <c r="I71" s="4"/>
    </row>
    <row r="72" spans="1:9" ht="14.25">
      <c r="A72" s="4"/>
      <c r="B72" s="4"/>
      <c r="C72" s="300" t="s">
        <v>115</v>
      </c>
      <c r="D72" s="300"/>
      <c r="E72" s="300"/>
      <c r="F72" s="300"/>
      <c r="G72" s="300"/>
      <c r="H72" s="4"/>
      <c r="I72" s="4"/>
    </row>
    <row r="73" spans="1:9" ht="25.5">
      <c r="A73" s="4"/>
      <c r="B73" s="4"/>
      <c r="C73" s="170" t="s">
        <v>145</v>
      </c>
      <c r="D73" s="163" t="s">
        <v>179</v>
      </c>
      <c r="E73" s="163" t="s">
        <v>180</v>
      </c>
      <c r="F73" s="163" t="s">
        <v>181</v>
      </c>
      <c r="G73" s="172" t="s">
        <v>182</v>
      </c>
      <c r="H73" s="173" t="s">
        <v>183</v>
      </c>
      <c r="I73" s="4"/>
    </row>
    <row r="74" spans="1:9" s="37" customFormat="1" ht="127.5">
      <c r="A74" s="36"/>
      <c r="B74" s="36"/>
      <c r="C74" s="35"/>
      <c r="D74" s="35" t="s">
        <v>86</v>
      </c>
      <c r="E74" s="35" t="s">
        <v>240</v>
      </c>
      <c r="F74" s="35" t="s">
        <v>184</v>
      </c>
      <c r="G74" s="35" t="s">
        <v>87</v>
      </c>
      <c r="H74" s="35"/>
      <c r="I74" s="4"/>
    </row>
    <row r="75" spans="1:9" ht="12.75">
      <c r="A75" s="4"/>
      <c r="B75" s="4"/>
      <c r="C75" s="24"/>
      <c r="D75" s="52" t="s">
        <v>69</v>
      </c>
      <c r="E75" s="52" t="s">
        <v>37</v>
      </c>
      <c r="F75" s="75" t="s">
        <v>437</v>
      </c>
      <c r="G75" s="52">
        <v>9999</v>
      </c>
      <c r="H75" s="75" t="str">
        <f>D89</f>
        <v>AEQ055</v>
      </c>
      <c r="I75" s="85"/>
    </row>
    <row r="76" spans="1:9" ht="12.75">
      <c r="A76" s="4"/>
      <c r="B76" s="4"/>
      <c r="C76" s="4"/>
      <c r="D76" s="4"/>
      <c r="E76" s="4"/>
      <c r="F76" s="4"/>
      <c r="G76" s="4"/>
      <c r="H76" s="4"/>
      <c r="I76" s="4"/>
    </row>
    <row r="77" spans="1:9" ht="14.25">
      <c r="A77" s="4"/>
      <c r="B77" s="4"/>
      <c r="C77" s="294" t="s">
        <v>116</v>
      </c>
      <c r="D77" s="295"/>
      <c r="E77" s="295"/>
      <c r="F77" s="295"/>
      <c r="G77" s="295"/>
      <c r="H77" s="299"/>
      <c r="I77" s="4"/>
    </row>
    <row r="78" spans="1:9" ht="25.5">
      <c r="A78" s="4"/>
      <c r="B78" s="13"/>
      <c r="C78" s="163" t="s">
        <v>185</v>
      </c>
      <c r="D78" s="163" t="s">
        <v>186</v>
      </c>
      <c r="E78" s="163" t="s">
        <v>187</v>
      </c>
      <c r="F78" s="163" t="s">
        <v>188</v>
      </c>
      <c r="G78" s="163" t="s">
        <v>189</v>
      </c>
      <c r="H78" s="163" t="s">
        <v>190</v>
      </c>
      <c r="I78" s="12"/>
    </row>
    <row r="79" spans="1:9" s="37" customFormat="1" ht="114.75">
      <c r="A79" s="36"/>
      <c r="B79" s="42"/>
      <c r="C79" s="35" t="s">
        <v>86</v>
      </c>
      <c r="D79" s="35" t="s">
        <v>241</v>
      </c>
      <c r="E79" s="35" t="s">
        <v>242</v>
      </c>
      <c r="F79" s="35" t="s">
        <v>191</v>
      </c>
      <c r="G79" s="35" t="s">
        <v>88</v>
      </c>
      <c r="H79" s="35" t="s">
        <v>243</v>
      </c>
      <c r="I79" s="38"/>
    </row>
    <row r="80" spans="1:9" ht="12.75">
      <c r="A80" s="4"/>
      <c r="B80" s="13"/>
      <c r="C80" s="52" t="s">
        <v>69</v>
      </c>
      <c r="D80" s="52" t="s">
        <v>448</v>
      </c>
      <c r="E80" s="53" t="s">
        <v>358</v>
      </c>
      <c r="F80" s="86" t="s">
        <v>361</v>
      </c>
      <c r="G80" s="53" t="s">
        <v>382</v>
      </c>
      <c r="H80" s="53">
        <v>30</v>
      </c>
      <c r="I80" s="12"/>
    </row>
    <row r="81" spans="1:9" ht="12.75">
      <c r="A81" s="4"/>
      <c r="B81" s="13"/>
      <c r="C81" s="44"/>
      <c r="D81" s="44"/>
      <c r="E81" s="44"/>
      <c r="F81" s="44"/>
      <c r="G81" s="44"/>
      <c r="H81" s="44"/>
      <c r="I81" s="12"/>
    </row>
    <row r="82" spans="1:9" ht="25.5">
      <c r="A82" s="4"/>
      <c r="B82" s="13"/>
      <c r="C82" s="68" t="s">
        <v>194</v>
      </c>
      <c r="D82" s="68" t="s">
        <v>195</v>
      </c>
      <c r="E82" s="68" t="s">
        <v>196</v>
      </c>
      <c r="F82" s="68" t="s">
        <v>197</v>
      </c>
      <c r="G82" s="68" t="s">
        <v>198</v>
      </c>
      <c r="H82" s="68" t="s">
        <v>199</v>
      </c>
      <c r="I82" s="87" t="s">
        <v>236</v>
      </c>
    </row>
    <row r="83" spans="1:9" s="37" customFormat="1" ht="89.25">
      <c r="A83" s="36"/>
      <c r="B83" s="36"/>
      <c r="C83" s="35" t="s">
        <v>244</v>
      </c>
      <c r="D83" s="35" t="s">
        <v>245</v>
      </c>
      <c r="E83" s="35" t="s">
        <v>249</v>
      </c>
      <c r="F83" s="35" t="s">
        <v>117</v>
      </c>
      <c r="G83" s="35"/>
      <c r="H83" s="35" t="s">
        <v>89</v>
      </c>
      <c r="I83" s="35" t="s">
        <v>90</v>
      </c>
    </row>
    <row r="84" spans="1:9" ht="318.75" customHeight="1">
      <c r="A84" s="4"/>
      <c r="B84" s="13"/>
      <c r="C84" s="77" t="s">
        <v>379</v>
      </c>
      <c r="D84" s="52" t="s">
        <v>380</v>
      </c>
      <c r="E84" s="51" t="s">
        <v>419</v>
      </c>
      <c r="F84" s="51" t="s">
        <v>426</v>
      </c>
      <c r="G84" s="51" t="s">
        <v>28</v>
      </c>
      <c r="H84" s="51" t="s">
        <v>11</v>
      </c>
      <c r="I84" s="74" t="s">
        <v>156</v>
      </c>
    </row>
    <row r="85" spans="1:9" ht="12.75">
      <c r="A85" s="4"/>
      <c r="B85" s="4"/>
      <c r="C85" s="4"/>
      <c r="D85" s="4"/>
      <c r="E85" s="4"/>
      <c r="F85" s="4"/>
      <c r="G85" s="4"/>
      <c r="H85" s="145"/>
      <c r="I85" s="4"/>
    </row>
    <row r="86" spans="1:9" ht="14.25">
      <c r="A86" s="4"/>
      <c r="B86" s="4"/>
      <c r="C86" s="300" t="s">
        <v>200</v>
      </c>
      <c r="D86" s="300"/>
      <c r="E86" s="4"/>
      <c r="F86" s="4"/>
      <c r="G86" s="4"/>
      <c r="H86" s="4"/>
      <c r="I86" s="4"/>
    </row>
    <row r="87" spans="1:9" ht="25.5">
      <c r="A87" s="4"/>
      <c r="B87" s="4"/>
      <c r="C87" s="64" t="s">
        <v>179</v>
      </c>
      <c r="D87" s="168" t="s">
        <v>183</v>
      </c>
      <c r="E87" s="4"/>
      <c r="F87" s="4"/>
      <c r="G87" s="4"/>
      <c r="H87" s="4"/>
      <c r="I87" s="4"/>
    </row>
    <row r="88" spans="1:9" s="37" customFormat="1" ht="114.75">
      <c r="A88" s="36"/>
      <c r="B88" s="36"/>
      <c r="C88" s="35" t="s">
        <v>86</v>
      </c>
      <c r="D88" s="35" t="s">
        <v>91</v>
      </c>
      <c r="E88" s="36"/>
      <c r="F88" s="36"/>
      <c r="G88" s="36"/>
      <c r="H88" s="36"/>
      <c r="I88" s="36"/>
    </row>
    <row r="89" spans="1:9" ht="12.75">
      <c r="A89" s="4"/>
      <c r="B89" s="4"/>
      <c r="C89" s="52" t="s">
        <v>69</v>
      </c>
      <c r="D89" s="52" t="s">
        <v>201</v>
      </c>
      <c r="E89" s="4"/>
      <c r="F89" s="4"/>
      <c r="G89" s="4"/>
      <c r="H89" s="4"/>
      <c r="I89" s="4"/>
    </row>
    <row r="90" spans="1:9" ht="12.75">
      <c r="A90" s="4"/>
      <c r="B90" s="4"/>
      <c r="C90" s="4"/>
      <c r="D90" s="4"/>
      <c r="E90" s="4"/>
      <c r="F90" s="4"/>
      <c r="G90" s="4"/>
      <c r="H90" s="4"/>
      <c r="I90" s="4"/>
    </row>
    <row r="91" spans="1:9" ht="33" customHeight="1">
      <c r="A91" s="4"/>
      <c r="B91" s="4"/>
      <c r="C91" s="304" t="s">
        <v>202</v>
      </c>
      <c r="D91" s="300"/>
      <c r="E91" s="4"/>
      <c r="F91" s="4"/>
      <c r="G91" s="4"/>
      <c r="H91" s="4"/>
      <c r="I91" s="4"/>
    </row>
    <row r="92" spans="1:9" ht="25.5">
      <c r="A92" s="4"/>
      <c r="B92" s="4"/>
      <c r="C92" s="64" t="s">
        <v>186</v>
      </c>
      <c r="D92" s="64" t="s">
        <v>179</v>
      </c>
      <c r="E92" s="4"/>
      <c r="F92" s="4"/>
      <c r="G92" s="4"/>
      <c r="H92" s="4"/>
      <c r="I92" s="4"/>
    </row>
    <row r="93" spans="1:9" s="37" customFormat="1" ht="127.5">
      <c r="A93" s="36"/>
      <c r="B93" s="36"/>
      <c r="C93" s="35" t="s">
        <v>241</v>
      </c>
      <c r="D93" s="35" t="s">
        <v>86</v>
      </c>
      <c r="E93" s="36"/>
      <c r="F93" s="36"/>
      <c r="G93" s="36"/>
      <c r="H93" s="36"/>
      <c r="I93" s="36"/>
    </row>
    <row r="94" spans="3:4" ht="12.75">
      <c r="C94" s="52" t="s">
        <v>448</v>
      </c>
      <c r="D94" s="52" t="s">
        <v>69</v>
      </c>
    </row>
    <row r="98" ht="15.75">
      <c r="C98" s="88" t="s">
        <v>274</v>
      </c>
    </row>
    <row r="99" spans="3:8" ht="14.25">
      <c r="C99" s="305" t="s">
        <v>111</v>
      </c>
      <c r="D99" s="306"/>
      <c r="E99" s="306"/>
      <c r="F99" s="306"/>
      <c r="G99" s="307"/>
      <c r="H99" s="50" t="s">
        <v>119</v>
      </c>
    </row>
    <row r="100" spans="3:8" ht="18" thickBot="1">
      <c r="C100" s="308"/>
      <c r="D100" s="309"/>
      <c r="E100" s="309"/>
      <c r="F100" s="309"/>
      <c r="G100" s="277"/>
      <c r="H100" s="89" t="s">
        <v>346</v>
      </c>
    </row>
    <row r="101" spans="3:8" ht="16.5" thickTop="1">
      <c r="C101" s="261" t="s">
        <v>101</v>
      </c>
      <c r="D101" s="311" t="s">
        <v>252</v>
      </c>
      <c r="E101" s="311"/>
      <c r="F101" s="311" t="s">
        <v>275</v>
      </c>
      <c r="G101" s="312"/>
      <c r="H101" s="90" t="s">
        <v>139</v>
      </c>
    </row>
    <row r="102" spans="3:8" ht="15.75">
      <c r="C102" s="262"/>
      <c r="D102" s="302" t="s">
        <v>253</v>
      </c>
      <c r="E102" s="302"/>
      <c r="F102" s="302" t="s">
        <v>204</v>
      </c>
      <c r="G102" s="303"/>
      <c r="H102" s="91"/>
    </row>
    <row r="103" spans="3:8" ht="15.75">
      <c r="C103" s="262"/>
      <c r="D103" s="302" t="s">
        <v>254</v>
      </c>
      <c r="E103" s="302"/>
      <c r="F103" s="302" t="s">
        <v>276</v>
      </c>
      <c r="G103" s="303"/>
      <c r="H103" s="91"/>
    </row>
    <row r="104" spans="3:8" ht="15.75">
      <c r="C104" s="262"/>
      <c r="D104" s="302" t="s">
        <v>255</v>
      </c>
      <c r="E104" s="302"/>
      <c r="F104" s="302" t="s">
        <v>277</v>
      </c>
      <c r="G104" s="303"/>
      <c r="H104" s="91"/>
    </row>
    <row r="105" spans="3:8" ht="15.75">
      <c r="C105" s="262"/>
      <c r="D105" s="302" t="s">
        <v>256</v>
      </c>
      <c r="E105" s="302"/>
      <c r="F105" s="302" t="s">
        <v>278</v>
      </c>
      <c r="G105" s="303"/>
      <c r="H105" s="91"/>
    </row>
    <row r="106" spans="3:8" ht="15.75">
      <c r="C106" s="262"/>
      <c r="D106" s="302" t="s">
        <v>257</v>
      </c>
      <c r="E106" s="302"/>
      <c r="F106" s="302" t="s">
        <v>279</v>
      </c>
      <c r="G106" s="303"/>
      <c r="H106" s="91"/>
    </row>
    <row r="107" spans="3:8" ht="16.5" thickBot="1">
      <c r="C107" s="310"/>
      <c r="D107" s="313" t="s">
        <v>258</v>
      </c>
      <c r="E107" s="313"/>
      <c r="F107" s="313" t="s">
        <v>280</v>
      </c>
      <c r="G107" s="314"/>
      <c r="H107" s="91"/>
    </row>
    <row r="108" spans="3:8" ht="16.5" thickTop="1">
      <c r="C108" s="315" t="s">
        <v>102</v>
      </c>
      <c r="D108" s="316" t="s">
        <v>260</v>
      </c>
      <c r="E108" s="316"/>
      <c r="F108" s="316" t="s">
        <v>283</v>
      </c>
      <c r="G108" s="317"/>
      <c r="H108" s="91" t="s">
        <v>139</v>
      </c>
    </row>
    <row r="109" spans="3:8" ht="15.75">
      <c r="C109" s="262"/>
      <c r="D109" s="302" t="s">
        <v>259</v>
      </c>
      <c r="E109" s="302"/>
      <c r="F109" s="302" t="s">
        <v>284</v>
      </c>
      <c r="G109" s="303"/>
      <c r="H109" s="91" t="s">
        <v>139</v>
      </c>
    </row>
    <row r="110" spans="3:8" ht="15.75">
      <c r="C110" s="262"/>
      <c r="D110" s="302" t="s">
        <v>261</v>
      </c>
      <c r="E110" s="302"/>
      <c r="F110" s="302" t="s">
        <v>285</v>
      </c>
      <c r="G110" s="303"/>
      <c r="H110" s="91" t="s">
        <v>139</v>
      </c>
    </row>
    <row r="111" spans="3:8" ht="15.75">
      <c r="C111" s="262"/>
      <c r="D111" s="302" t="s">
        <v>262</v>
      </c>
      <c r="E111" s="302"/>
      <c r="F111" s="302" t="s">
        <v>286</v>
      </c>
      <c r="G111" s="303"/>
      <c r="H111" s="91"/>
    </row>
    <row r="112" spans="3:8" ht="15">
      <c r="C112" s="262"/>
      <c r="D112" s="302" t="s">
        <v>257</v>
      </c>
      <c r="E112" s="302"/>
      <c r="F112" s="302" t="s">
        <v>279</v>
      </c>
      <c r="G112" s="303"/>
      <c r="H112" s="92"/>
    </row>
    <row r="113" spans="3:8" ht="16.5" thickBot="1">
      <c r="C113" s="310"/>
      <c r="D113" s="313" t="s">
        <v>263</v>
      </c>
      <c r="E113" s="313"/>
      <c r="F113" s="313" t="s">
        <v>281</v>
      </c>
      <c r="G113" s="314"/>
      <c r="H113" s="91"/>
    </row>
    <row r="114" spans="3:8" ht="16.5" thickTop="1">
      <c r="C114" s="323" t="s">
        <v>103</v>
      </c>
      <c r="D114" s="311" t="s">
        <v>264</v>
      </c>
      <c r="E114" s="311"/>
      <c r="F114" s="311" t="s">
        <v>287</v>
      </c>
      <c r="G114" s="312"/>
      <c r="H114" s="91"/>
    </row>
    <row r="115" spans="3:8" ht="15.75">
      <c r="C115" s="324"/>
      <c r="D115" s="302" t="s">
        <v>265</v>
      </c>
      <c r="E115" s="302"/>
      <c r="F115" s="302" t="s">
        <v>288</v>
      </c>
      <c r="G115" s="303"/>
      <c r="H115" s="91"/>
    </row>
    <row r="116" spans="3:8" ht="15.75">
      <c r="C116" s="324"/>
      <c r="D116" s="302" t="s">
        <v>266</v>
      </c>
      <c r="E116" s="302"/>
      <c r="F116" s="302" t="s">
        <v>205</v>
      </c>
      <c r="G116" s="303"/>
      <c r="H116" s="91"/>
    </row>
    <row r="117" spans="3:8" ht="15.75">
      <c r="C117" s="324"/>
      <c r="D117" s="302" t="s">
        <v>268</v>
      </c>
      <c r="E117" s="302"/>
      <c r="F117" s="302" t="s">
        <v>206</v>
      </c>
      <c r="G117" s="303"/>
      <c r="H117" s="91"/>
    </row>
    <row r="118" spans="3:16" ht="15.75">
      <c r="C118" s="324"/>
      <c r="D118" s="302" t="s">
        <v>267</v>
      </c>
      <c r="E118" s="302"/>
      <c r="F118" s="302" t="s">
        <v>207</v>
      </c>
      <c r="G118" s="303"/>
      <c r="H118" s="91"/>
      <c r="P118" t="s">
        <v>208</v>
      </c>
    </row>
    <row r="119" spans="3:16" ht="15.75">
      <c r="C119" s="324"/>
      <c r="D119" s="302" t="s">
        <v>269</v>
      </c>
      <c r="E119" s="302"/>
      <c r="F119" s="302" t="s">
        <v>209</v>
      </c>
      <c r="G119" s="303"/>
      <c r="H119" s="91"/>
      <c r="P119" t="s">
        <v>210</v>
      </c>
    </row>
    <row r="120" spans="3:16" ht="15.75">
      <c r="C120" s="324"/>
      <c r="D120" s="302" t="s">
        <v>270</v>
      </c>
      <c r="E120" s="302"/>
      <c r="F120" s="302" t="s">
        <v>289</v>
      </c>
      <c r="G120" s="303"/>
      <c r="H120" s="91" t="s">
        <v>139</v>
      </c>
      <c r="P120" t="s">
        <v>211</v>
      </c>
    </row>
    <row r="121" spans="3:16" ht="15.75">
      <c r="C121" s="324"/>
      <c r="D121" s="302" t="s">
        <v>271</v>
      </c>
      <c r="E121" s="302"/>
      <c r="F121" s="302" t="s">
        <v>290</v>
      </c>
      <c r="G121" s="303"/>
      <c r="H121" s="91"/>
      <c r="P121" t="s">
        <v>212</v>
      </c>
    </row>
    <row r="122" spans="3:16" ht="15.75">
      <c r="C122" s="324"/>
      <c r="D122" s="302" t="s">
        <v>272</v>
      </c>
      <c r="E122" s="302"/>
      <c r="F122" s="302" t="s">
        <v>291</v>
      </c>
      <c r="G122" s="303"/>
      <c r="H122" s="91"/>
      <c r="P122" t="s">
        <v>213</v>
      </c>
    </row>
    <row r="123" spans="3:16" ht="16.5" thickBot="1">
      <c r="C123" s="325"/>
      <c r="D123" s="313" t="s">
        <v>273</v>
      </c>
      <c r="E123" s="313"/>
      <c r="F123" s="313" t="s">
        <v>282</v>
      </c>
      <c r="G123" s="314"/>
      <c r="H123" s="93"/>
      <c r="P123" t="s">
        <v>214</v>
      </c>
    </row>
    <row r="124" spans="3:16" ht="16.5" thickTop="1">
      <c r="C124" s="94"/>
      <c r="D124" s="95"/>
      <c r="E124" s="95"/>
      <c r="F124" s="95"/>
      <c r="G124" s="95"/>
      <c r="H124" s="96"/>
      <c r="P124" t="s">
        <v>215</v>
      </c>
    </row>
    <row r="125" spans="3:18" s="97" customFormat="1" ht="24" customHeight="1">
      <c r="C125" s="318" t="s">
        <v>113</v>
      </c>
      <c r="D125" s="319"/>
      <c r="E125" s="319"/>
      <c r="F125" s="319"/>
      <c r="G125" s="320"/>
      <c r="H125" s="321" t="s">
        <v>119</v>
      </c>
      <c r="I125" s="322"/>
      <c r="J125" s="322"/>
      <c r="K125" s="322"/>
      <c r="L125" s="322"/>
      <c r="M125" s="322"/>
      <c r="N125" s="322"/>
      <c r="O125" s="322"/>
      <c r="P125" s="322"/>
      <c r="Q125" s="322"/>
      <c r="R125" s="322"/>
    </row>
    <row r="126" spans="3:18" ht="18.75">
      <c r="C126" s="326"/>
      <c r="D126" s="326"/>
      <c r="E126" s="326"/>
      <c r="F126" s="326"/>
      <c r="G126" s="326"/>
      <c r="H126" s="327" t="s">
        <v>346</v>
      </c>
      <c r="I126" s="328"/>
      <c r="J126" s="328"/>
      <c r="K126" s="328"/>
      <c r="L126" s="328"/>
      <c r="M126" s="328"/>
      <c r="N126" s="328"/>
      <c r="O126" s="328"/>
      <c r="P126" s="328"/>
      <c r="Q126" s="328"/>
      <c r="R126" s="329"/>
    </row>
    <row r="127" spans="3:18" ht="17.25">
      <c r="C127" s="326"/>
      <c r="D127" s="326"/>
      <c r="E127" s="326"/>
      <c r="F127" s="326"/>
      <c r="G127" s="326"/>
      <c r="H127" s="25" t="s">
        <v>317</v>
      </c>
      <c r="I127" s="330" t="s">
        <v>318</v>
      </c>
      <c r="J127" s="331"/>
      <c r="K127" s="331"/>
      <c r="L127" s="331"/>
      <c r="M127" s="331"/>
      <c r="N127" s="331"/>
      <c r="O127" s="331"/>
      <c r="P127" s="331"/>
      <c r="Q127" s="331"/>
      <c r="R127" s="332"/>
    </row>
    <row r="128" spans="3:18" ht="57" customHeight="1" thickBot="1">
      <c r="C128" s="326"/>
      <c r="D128" s="326"/>
      <c r="E128" s="326"/>
      <c r="F128" s="326"/>
      <c r="G128" s="326"/>
      <c r="H128" s="25" t="s">
        <v>216</v>
      </c>
      <c r="I128" s="45" t="s">
        <v>92</v>
      </c>
      <c r="J128" s="46" t="s">
        <v>425</v>
      </c>
      <c r="K128" s="46" t="s">
        <v>49</v>
      </c>
      <c r="L128" s="46" t="s">
        <v>230</v>
      </c>
      <c r="M128" s="46" t="s">
        <v>50</v>
      </c>
      <c r="N128" s="47" t="s">
        <v>218</v>
      </c>
      <c r="O128" s="47" t="s">
        <v>51</v>
      </c>
      <c r="P128" s="47" t="s">
        <v>93</v>
      </c>
      <c r="Q128" s="47" t="s">
        <v>95</v>
      </c>
      <c r="R128" s="47" t="s">
        <v>94</v>
      </c>
    </row>
    <row r="129" spans="3:18" ht="16.5" thickTop="1">
      <c r="C129" s="333" t="s">
        <v>96</v>
      </c>
      <c r="D129" s="261" t="s">
        <v>97</v>
      </c>
      <c r="E129" s="311" t="s">
        <v>298</v>
      </c>
      <c r="F129" s="311"/>
      <c r="G129" s="98" t="s">
        <v>299</v>
      </c>
      <c r="H129" s="90" t="s">
        <v>139</v>
      </c>
      <c r="I129" s="99"/>
      <c r="J129" s="100"/>
      <c r="K129" s="101"/>
      <c r="L129" s="101"/>
      <c r="M129" s="101"/>
      <c r="N129" s="102"/>
      <c r="O129" s="102"/>
      <c r="P129" s="103" t="s">
        <v>221</v>
      </c>
      <c r="Q129" s="102" t="s">
        <v>156</v>
      </c>
      <c r="R129" s="104"/>
    </row>
    <row r="130" spans="3:18" ht="15.75">
      <c r="C130" s="334"/>
      <c r="D130" s="262"/>
      <c r="E130" s="302" t="s">
        <v>292</v>
      </c>
      <c r="F130" s="302"/>
      <c r="G130" s="105" t="s">
        <v>296</v>
      </c>
      <c r="H130" s="91" t="s">
        <v>139</v>
      </c>
      <c r="I130" s="106"/>
      <c r="J130" s="107"/>
      <c r="K130" s="108"/>
      <c r="L130" s="108"/>
      <c r="M130" s="108"/>
      <c r="N130" s="109"/>
      <c r="O130" s="109"/>
      <c r="P130" s="110" t="s">
        <v>221</v>
      </c>
      <c r="Q130" s="109" t="s">
        <v>156</v>
      </c>
      <c r="R130" s="111"/>
    </row>
    <row r="131" spans="3:18" ht="15.75">
      <c r="C131" s="334"/>
      <c r="D131" s="262"/>
      <c r="E131" s="302" t="s">
        <v>293</v>
      </c>
      <c r="F131" s="302"/>
      <c r="G131" s="105" t="s">
        <v>297</v>
      </c>
      <c r="H131" s="91" t="s">
        <v>139</v>
      </c>
      <c r="I131" s="106"/>
      <c r="J131" s="107"/>
      <c r="K131" s="108"/>
      <c r="L131" s="108"/>
      <c r="M131" s="108"/>
      <c r="N131" s="109"/>
      <c r="O131" s="109"/>
      <c r="P131" s="110" t="s">
        <v>221</v>
      </c>
      <c r="Q131" s="109" t="s">
        <v>156</v>
      </c>
      <c r="R131" s="111"/>
    </row>
    <row r="132" spans="3:18" ht="15.75">
      <c r="C132" s="334"/>
      <c r="D132" s="262"/>
      <c r="E132" s="302" t="s">
        <v>257</v>
      </c>
      <c r="F132" s="302"/>
      <c r="G132" s="105" t="s">
        <v>279</v>
      </c>
      <c r="H132" s="91"/>
      <c r="I132" s="106"/>
      <c r="J132" s="107"/>
      <c r="K132" s="108"/>
      <c r="L132" s="108"/>
      <c r="M132" s="108"/>
      <c r="N132" s="109"/>
      <c r="O132" s="109"/>
      <c r="P132" s="110"/>
      <c r="Q132" s="109" t="s">
        <v>156</v>
      </c>
      <c r="R132" s="111"/>
    </row>
    <row r="133" spans="3:18" ht="16.5" thickBot="1">
      <c r="C133" s="334"/>
      <c r="D133" s="310"/>
      <c r="E133" s="313" t="s">
        <v>294</v>
      </c>
      <c r="F133" s="313"/>
      <c r="G133" s="112" t="s">
        <v>295</v>
      </c>
      <c r="H133" s="93"/>
      <c r="I133" s="106"/>
      <c r="J133" s="107"/>
      <c r="K133" s="108"/>
      <c r="L133" s="108"/>
      <c r="M133" s="108"/>
      <c r="N133" s="109"/>
      <c r="O133" s="109"/>
      <c r="P133" s="110"/>
      <c r="Q133" s="109" t="s">
        <v>156</v>
      </c>
      <c r="R133" s="111"/>
    </row>
    <row r="134" spans="3:18" ht="16.5" thickTop="1">
      <c r="C134" s="334"/>
      <c r="D134" s="337" t="s">
        <v>98</v>
      </c>
      <c r="E134" s="302" t="s">
        <v>304</v>
      </c>
      <c r="F134" s="302"/>
      <c r="G134" s="27" t="s">
        <v>300</v>
      </c>
      <c r="H134" s="91" t="s">
        <v>139</v>
      </c>
      <c r="I134" s="106"/>
      <c r="J134" s="107"/>
      <c r="K134" s="108"/>
      <c r="L134" s="108"/>
      <c r="M134" s="108"/>
      <c r="N134" s="109"/>
      <c r="O134" s="109"/>
      <c r="P134" s="110" t="s">
        <v>221</v>
      </c>
      <c r="Q134" s="109" t="s">
        <v>156</v>
      </c>
      <c r="R134" s="111"/>
    </row>
    <row r="135" spans="3:18" ht="15.75">
      <c r="C135" s="334"/>
      <c r="D135" s="338"/>
      <c r="E135" s="302" t="s">
        <v>305</v>
      </c>
      <c r="F135" s="302"/>
      <c r="G135" s="27" t="s">
        <v>301</v>
      </c>
      <c r="H135" s="91" t="s">
        <v>139</v>
      </c>
      <c r="I135" s="106"/>
      <c r="J135" s="107"/>
      <c r="K135" s="108"/>
      <c r="L135" s="108"/>
      <c r="M135" s="108"/>
      <c r="N135" s="109"/>
      <c r="O135" s="109"/>
      <c r="P135" s="110" t="s">
        <v>221</v>
      </c>
      <c r="Q135" s="109" t="s">
        <v>156</v>
      </c>
      <c r="R135" s="111"/>
    </row>
    <row r="136" spans="3:18" ht="15.75">
      <c r="C136" s="334"/>
      <c r="D136" s="338"/>
      <c r="E136" s="302" t="s">
        <v>306</v>
      </c>
      <c r="F136" s="302"/>
      <c r="G136" s="27" t="s">
        <v>302</v>
      </c>
      <c r="H136" s="91"/>
      <c r="I136" s="106"/>
      <c r="J136" s="107"/>
      <c r="K136" s="108"/>
      <c r="L136" s="108"/>
      <c r="M136" s="108"/>
      <c r="N136" s="109"/>
      <c r="O136" s="109"/>
      <c r="P136" s="110"/>
      <c r="Q136" s="109" t="s">
        <v>156</v>
      </c>
      <c r="R136" s="111"/>
    </row>
    <row r="137" spans="3:18" ht="15.75">
      <c r="C137" s="334"/>
      <c r="D137" s="338"/>
      <c r="E137" s="302" t="s">
        <v>307</v>
      </c>
      <c r="F137" s="302"/>
      <c r="G137" s="27" t="s">
        <v>303</v>
      </c>
      <c r="H137" s="91"/>
      <c r="I137" s="106"/>
      <c r="J137" s="107"/>
      <c r="K137" s="108"/>
      <c r="L137" s="108"/>
      <c r="M137" s="108"/>
      <c r="N137" s="109"/>
      <c r="O137" s="109"/>
      <c r="P137" s="110"/>
      <c r="Q137" s="109" t="s">
        <v>156</v>
      </c>
      <c r="R137" s="111"/>
    </row>
    <row r="138" spans="3:18" ht="16.5" thickBot="1">
      <c r="C138" s="334"/>
      <c r="D138" s="339"/>
      <c r="E138" s="340" t="s">
        <v>294</v>
      </c>
      <c r="F138" s="340"/>
      <c r="G138" s="29" t="s">
        <v>295</v>
      </c>
      <c r="H138" s="93"/>
      <c r="I138" s="113"/>
      <c r="J138" s="114"/>
      <c r="K138" s="115"/>
      <c r="L138" s="115"/>
      <c r="M138" s="115"/>
      <c r="N138" s="116"/>
      <c r="O138" s="116"/>
      <c r="P138" s="117"/>
      <c r="Q138" s="116" t="s">
        <v>156</v>
      </c>
      <c r="R138" s="118"/>
    </row>
    <row r="139" spans="3:18" ht="16.5" thickTop="1">
      <c r="C139" s="334"/>
      <c r="D139" s="341" t="s">
        <v>99</v>
      </c>
      <c r="E139" s="316" t="s">
        <v>309</v>
      </c>
      <c r="F139" s="316"/>
      <c r="G139" s="26" t="s">
        <v>223</v>
      </c>
      <c r="H139" s="90" t="s">
        <v>139</v>
      </c>
      <c r="I139" s="106"/>
      <c r="J139" s="107"/>
      <c r="K139" s="108"/>
      <c r="L139" s="108"/>
      <c r="M139" s="108"/>
      <c r="N139" s="109"/>
      <c r="O139" s="109"/>
      <c r="P139" s="110" t="s">
        <v>221</v>
      </c>
      <c r="Q139" s="109" t="s">
        <v>156</v>
      </c>
      <c r="R139" s="111"/>
    </row>
    <row r="140" spans="3:18" ht="15.75">
      <c r="C140" s="334"/>
      <c r="D140" s="324"/>
      <c r="E140" s="302" t="s">
        <v>310</v>
      </c>
      <c r="F140" s="302"/>
      <c r="G140" s="27" t="s">
        <v>308</v>
      </c>
      <c r="H140" s="91" t="s">
        <v>139</v>
      </c>
      <c r="I140" s="106"/>
      <c r="J140" s="107"/>
      <c r="K140" s="108"/>
      <c r="L140" s="108"/>
      <c r="M140" s="108"/>
      <c r="N140" s="109"/>
      <c r="O140" s="109"/>
      <c r="P140" s="110" t="s">
        <v>221</v>
      </c>
      <c r="Q140" s="109" t="s">
        <v>156</v>
      </c>
      <c r="R140" s="111"/>
    </row>
    <row r="141" spans="3:18" ht="15.75">
      <c r="C141" s="334"/>
      <c r="D141" s="324"/>
      <c r="E141" s="302" t="s">
        <v>257</v>
      </c>
      <c r="F141" s="302"/>
      <c r="G141" s="27" t="s">
        <v>279</v>
      </c>
      <c r="H141" s="91"/>
      <c r="I141" s="106"/>
      <c r="J141" s="107"/>
      <c r="K141" s="108"/>
      <c r="L141" s="108"/>
      <c r="M141" s="108"/>
      <c r="N141" s="109"/>
      <c r="O141" s="109"/>
      <c r="P141" s="110"/>
      <c r="Q141" s="109" t="s">
        <v>156</v>
      </c>
      <c r="R141" s="111"/>
    </row>
    <row r="142" spans="3:18" ht="16.5" thickBot="1">
      <c r="C142" s="334"/>
      <c r="D142" s="325"/>
      <c r="E142" s="313" t="s">
        <v>294</v>
      </c>
      <c r="F142" s="313"/>
      <c r="G142" s="28" t="s">
        <v>295</v>
      </c>
      <c r="H142" s="93"/>
      <c r="I142" s="113"/>
      <c r="J142" s="114"/>
      <c r="K142" s="115"/>
      <c r="L142" s="115"/>
      <c r="M142" s="115"/>
      <c r="N142" s="116"/>
      <c r="O142" s="116"/>
      <c r="P142" s="117"/>
      <c r="Q142" s="116" t="s">
        <v>156</v>
      </c>
      <c r="R142" s="118"/>
    </row>
    <row r="143" spans="3:18" ht="16.5" thickTop="1">
      <c r="C143" s="334"/>
      <c r="D143" s="323" t="s">
        <v>100</v>
      </c>
      <c r="E143" s="311" t="s">
        <v>311</v>
      </c>
      <c r="F143" s="311"/>
      <c r="G143" s="30" t="s">
        <v>314</v>
      </c>
      <c r="H143" s="91" t="s">
        <v>139</v>
      </c>
      <c r="I143" s="99"/>
      <c r="J143" s="119"/>
      <c r="K143" s="119"/>
      <c r="L143" s="120"/>
      <c r="M143" s="243"/>
      <c r="N143" s="121"/>
      <c r="O143" s="121"/>
      <c r="P143" s="103" t="s">
        <v>221</v>
      </c>
      <c r="Q143" s="102" t="s">
        <v>156</v>
      </c>
      <c r="R143" s="104"/>
    </row>
    <row r="144" spans="3:18" ht="15.75">
      <c r="C144" s="334"/>
      <c r="D144" s="324"/>
      <c r="E144" s="302" t="s">
        <v>312</v>
      </c>
      <c r="F144" s="302"/>
      <c r="G144" s="27" t="s">
        <v>315</v>
      </c>
      <c r="H144" s="91" t="s">
        <v>139</v>
      </c>
      <c r="I144" s="106"/>
      <c r="J144" s="122"/>
      <c r="K144" s="122"/>
      <c r="L144" s="123"/>
      <c r="M144" s="244"/>
      <c r="N144" s="124"/>
      <c r="O144" s="124"/>
      <c r="P144" s="110" t="s">
        <v>221</v>
      </c>
      <c r="Q144" s="109" t="s">
        <v>156</v>
      </c>
      <c r="R144" s="111"/>
    </row>
    <row r="145" spans="3:18" ht="15.75">
      <c r="C145" s="334"/>
      <c r="D145" s="324"/>
      <c r="E145" s="302" t="s">
        <v>313</v>
      </c>
      <c r="F145" s="302"/>
      <c r="G145" s="27" t="s">
        <v>224</v>
      </c>
      <c r="H145" s="91" t="s">
        <v>139</v>
      </c>
      <c r="I145" s="106"/>
      <c r="J145" s="122"/>
      <c r="K145" s="122"/>
      <c r="L145" s="123"/>
      <c r="M145" s="244"/>
      <c r="N145" s="124"/>
      <c r="O145" s="124"/>
      <c r="P145" s="110" t="s">
        <v>221</v>
      </c>
      <c r="Q145" s="109" t="s">
        <v>156</v>
      </c>
      <c r="R145" s="111"/>
    </row>
    <row r="146" spans="3:18" ht="15.75">
      <c r="C146" s="334"/>
      <c r="D146" s="324"/>
      <c r="E146" s="302" t="s">
        <v>238</v>
      </c>
      <c r="F146" s="302"/>
      <c r="G146" s="27" t="s">
        <v>316</v>
      </c>
      <c r="H146" s="91" t="s">
        <v>139</v>
      </c>
      <c r="I146" s="106"/>
      <c r="J146" s="122"/>
      <c r="K146" s="122"/>
      <c r="L146" s="123"/>
      <c r="M146" s="244"/>
      <c r="N146" s="124"/>
      <c r="O146" s="124"/>
      <c r="P146" s="110" t="s">
        <v>221</v>
      </c>
      <c r="Q146" s="109" t="s">
        <v>156</v>
      </c>
      <c r="R146" s="111"/>
    </row>
    <row r="147" spans="3:18" ht="15.75">
      <c r="C147" s="334"/>
      <c r="D147" s="324"/>
      <c r="E147" s="302" t="s">
        <v>257</v>
      </c>
      <c r="F147" s="302"/>
      <c r="G147" s="27" t="s">
        <v>279</v>
      </c>
      <c r="H147" s="91" t="s">
        <v>139</v>
      </c>
      <c r="I147" s="106"/>
      <c r="J147" s="122">
        <v>60</v>
      </c>
      <c r="K147" s="122">
        <f>J147*J157</f>
        <v>88.08</v>
      </c>
      <c r="L147" s="123">
        <f>J147*S156</f>
        <v>18180</v>
      </c>
      <c r="M147" s="244">
        <f>L147*J157</f>
        <v>26688.239999999998</v>
      </c>
      <c r="N147" s="124"/>
      <c r="O147" s="124"/>
      <c r="P147" s="110"/>
      <c r="Q147" s="109" t="s">
        <v>156</v>
      </c>
      <c r="R147" s="111"/>
    </row>
    <row r="148" spans="3:18" ht="15.75">
      <c r="C148" s="335"/>
      <c r="D148" s="342"/>
      <c r="E148" s="130" t="s">
        <v>337</v>
      </c>
      <c r="F148" s="140"/>
      <c r="G148" s="146" t="s">
        <v>340</v>
      </c>
      <c r="H148" s="91"/>
      <c r="I148" s="106"/>
      <c r="J148" s="148"/>
      <c r="K148" s="148"/>
      <c r="L148" s="147"/>
      <c r="M148" s="245"/>
      <c r="N148" s="124"/>
      <c r="O148" s="124"/>
      <c r="P148" s="110"/>
      <c r="Q148" s="109" t="s">
        <v>156</v>
      </c>
      <c r="R148" s="111"/>
    </row>
    <row r="149" spans="3:18" ht="15.75">
      <c r="C149" s="335"/>
      <c r="D149" s="342"/>
      <c r="E149" s="130" t="s">
        <v>338</v>
      </c>
      <c r="F149" s="140"/>
      <c r="G149" s="146" t="s">
        <v>341</v>
      </c>
      <c r="H149" s="91"/>
      <c r="I149" s="106"/>
      <c r="J149" s="148"/>
      <c r="K149" s="148"/>
      <c r="L149" s="147"/>
      <c r="M149" s="245"/>
      <c r="N149" s="124"/>
      <c r="O149" s="124"/>
      <c r="P149" s="110"/>
      <c r="Q149" s="109" t="s">
        <v>156</v>
      </c>
      <c r="R149" s="111"/>
    </row>
    <row r="150" spans="3:18" ht="15.75">
      <c r="C150" s="335"/>
      <c r="D150" s="342"/>
      <c r="E150" s="130" t="s">
        <v>339</v>
      </c>
      <c r="F150" s="140"/>
      <c r="G150" s="146" t="s">
        <v>342</v>
      </c>
      <c r="H150" s="91"/>
      <c r="I150" s="106"/>
      <c r="J150" s="148"/>
      <c r="K150" s="148"/>
      <c r="L150" s="147"/>
      <c r="M150" s="245"/>
      <c r="N150" s="124"/>
      <c r="O150" s="124"/>
      <c r="P150" s="110"/>
      <c r="Q150" s="109" t="s">
        <v>156</v>
      </c>
      <c r="R150" s="111"/>
    </row>
    <row r="151" spans="3:18" ht="15.75">
      <c r="C151" s="335"/>
      <c r="D151" s="342"/>
      <c r="E151" s="302" t="s">
        <v>319</v>
      </c>
      <c r="F151" s="302"/>
      <c r="G151" s="27" t="s">
        <v>320</v>
      </c>
      <c r="H151" s="91"/>
      <c r="I151" s="106"/>
      <c r="J151" s="122"/>
      <c r="K151" s="122"/>
      <c r="L151" s="123"/>
      <c r="M151" s="244"/>
      <c r="N151" s="124"/>
      <c r="O151" s="124"/>
      <c r="P151" s="110"/>
      <c r="Q151" s="109" t="s">
        <v>156</v>
      </c>
      <c r="R151" s="111"/>
    </row>
    <row r="152" spans="3:18" ht="16.5" thickBot="1">
      <c r="C152" s="336"/>
      <c r="D152" s="325"/>
      <c r="E152" s="313" t="s">
        <v>294</v>
      </c>
      <c r="F152" s="313"/>
      <c r="G152" s="28" t="s">
        <v>295</v>
      </c>
      <c r="H152" s="93"/>
      <c r="I152" s="113" t="s">
        <v>156</v>
      </c>
      <c r="J152" s="125"/>
      <c r="K152" s="125"/>
      <c r="L152" s="126"/>
      <c r="M152" s="246"/>
      <c r="N152" s="116"/>
      <c r="O152" s="116"/>
      <c r="P152" s="117"/>
      <c r="Q152" s="116" t="s">
        <v>156</v>
      </c>
      <c r="R152" s="118"/>
    </row>
    <row r="153" spans="5:18" ht="16.5" thickTop="1">
      <c r="E153" s="133"/>
      <c r="I153" s="31" t="s">
        <v>322</v>
      </c>
      <c r="J153" s="159">
        <f>60000/1000</f>
        <v>60</v>
      </c>
      <c r="K153" s="159">
        <v>88</v>
      </c>
      <c r="L153" s="159">
        <f>J153*S156</f>
        <v>18180</v>
      </c>
      <c r="M153" s="159">
        <v>26864</v>
      </c>
      <c r="N153" s="185">
        <f>J153/P161</f>
        <v>0.0022431835260601847</v>
      </c>
      <c r="O153" s="185">
        <f>K153/P161</f>
        <v>0.0032900025048882707</v>
      </c>
      <c r="P153" s="127"/>
      <c r="Q153" s="127"/>
      <c r="R153" s="127"/>
    </row>
    <row r="154" spans="10:15" ht="12.75">
      <c r="J154" s="2" t="s">
        <v>421</v>
      </c>
      <c r="K154" s="2"/>
      <c r="L154" s="2"/>
      <c r="M154" s="2"/>
      <c r="N154" s="2" t="s">
        <v>227</v>
      </c>
      <c r="O154" s="2"/>
    </row>
    <row r="156" spans="15:20" ht="15">
      <c r="O156" s="54" t="s">
        <v>120</v>
      </c>
      <c r="P156" s="54"/>
      <c r="Q156" s="54"/>
      <c r="R156" s="239" t="s">
        <v>231</v>
      </c>
      <c r="S156" s="186">
        <v>303</v>
      </c>
      <c r="T156" s="186" t="s">
        <v>124</v>
      </c>
    </row>
    <row r="157" spans="9:20" ht="25.5">
      <c r="I157" s="208" t="s">
        <v>46</v>
      </c>
      <c r="J157" s="209">
        <v>1.468</v>
      </c>
      <c r="K157" s="210"/>
      <c r="O157" s="195"/>
      <c r="P157" s="237"/>
      <c r="Q157" s="192"/>
      <c r="R157" s="240" t="s">
        <v>123</v>
      </c>
      <c r="S157" s="241">
        <v>233</v>
      </c>
      <c r="T157" s="242" t="s">
        <v>124</v>
      </c>
    </row>
    <row r="158" spans="9:20" ht="15">
      <c r="I158" s="206" t="s">
        <v>47</v>
      </c>
      <c r="J158" s="207"/>
      <c r="K158" s="193"/>
      <c r="O158" s="238"/>
      <c r="P158" s="237"/>
      <c r="Q158" s="192"/>
      <c r="R158" s="54"/>
      <c r="S158" s="54"/>
      <c r="T158" s="54"/>
    </row>
    <row r="159" spans="14:20" ht="15">
      <c r="N159" s="54"/>
      <c r="O159" s="192"/>
      <c r="P159" s="194"/>
      <c r="Q159" s="195"/>
      <c r="R159" s="54"/>
      <c r="S159" s="54"/>
      <c r="T159" s="54"/>
    </row>
    <row r="160" spans="14:20" ht="15">
      <c r="N160" s="54"/>
      <c r="O160" s="54"/>
      <c r="P160" s="54"/>
      <c r="Q160" s="54"/>
      <c r="R160" s="54"/>
      <c r="S160" s="54"/>
      <c r="T160" s="54"/>
    </row>
    <row r="161" spans="15:19" ht="15">
      <c r="O161" s="278" t="s">
        <v>415</v>
      </c>
      <c r="P161" s="279">
        <v>26747.7</v>
      </c>
      <c r="Q161" s="268" t="s">
        <v>125</v>
      </c>
      <c r="R161" s="269" t="s">
        <v>422</v>
      </c>
      <c r="S161" s="270"/>
    </row>
  </sheetData>
  <sheetProtection/>
  <mergeCells count="97">
    <mergeCell ref="E147:F147"/>
    <mergeCell ref="E151:F151"/>
    <mergeCell ref="E152:F152"/>
    <mergeCell ref="D139:D142"/>
    <mergeCell ref="E139:F139"/>
    <mergeCell ref="E140:F140"/>
    <mergeCell ref="E141:F141"/>
    <mergeCell ref="E142:F142"/>
    <mergeCell ref="D143:D152"/>
    <mergeCell ref="E143:F143"/>
    <mergeCell ref="E144:F144"/>
    <mergeCell ref="E145:F145"/>
    <mergeCell ref="E146:F146"/>
    <mergeCell ref="D134:D138"/>
    <mergeCell ref="E134:F134"/>
    <mergeCell ref="E135:F135"/>
    <mergeCell ref="E136:F136"/>
    <mergeCell ref="E137:F137"/>
    <mergeCell ref="E138:F138"/>
    <mergeCell ref="C126:G128"/>
    <mergeCell ref="H126:R126"/>
    <mergeCell ref="I127:R127"/>
    <mergeCell ref="C129:C152"/>
    <mergeCell ref="D129:D133"/>
    <mergeCell ref="E129:F129"/>
    <mergeCell ref="E130:F130"/>
    <mergeCell ref="E131:F131"/>
    <mergeCell ref="E132:F132"/>
    <mergeCell ref="E133:F133"/>
    <mergeCell ref="C125:G125"/>
    <mergeCell ref="H125:R125"/>
    <mergeCell ref="C114:C123"/>
    <mergeCell ref="D114:E114"/>
    <mergeCell ref="F114:G114"/>
    <mergeCell ref="D115:E115"/>
    <mergeCell ref="D122:E122"/>
    <mergeCell ref="F122:G122"/>
    <mergeCell ref="D123:E123"/>
    <mergeCell ref="F123:G123"/>
    <mergeCell ref="D118:E118"/>
    <mergeCell ref="F118:G118"/>
    <mergeCell ref="D119:E119"/>
    <mergeCell ref="F119:G119"/>
    <mergeCell ref="D120:E120"/>
    <mergeCell ref="F120:G120"/>
    <mergeCell ref="D121:E121"/>
    <mergeCell ref="F121:G121"/>
    <mergeCell ref="D112:E112"/>
    <mergeCell ref="D116:E116"/>
    <mergeCell ref="F116:G116"/>
    <mergeCell ref="D117:E117"/>
    <mergeCell ref="F117:G117"/>
    <mergeCell ref="F112:G112"/>
    <mergeCell ref="D113:E113"/>
    <mergeCell ref="F113:G113"/>
    <mergeCell ref="F115:G115"/>
    <mergeCell ref="F102:G102"/>
    <mergeCell ref="C108:C113"/>
    <mergeCell ref="D108:E108"/>
    <mergeCell ref="F108:G108"/>
    <mergeCell ref="D109:E109"/>
    <mergeCell ref="F109:G109"/>
    <mergeCell ref="D110:E110"/>
    <mergeCell ref="F110:G110"/>
    <mergeCell ref="D111:E111"/>
    <mergeCell ref="F111:G111"/>
    <mergeCell ref="D106:E106"/>
    <mergeCell ref="F106:G106"/>
    <mergeCell ref="D107:E107"/>
    <mergeCell ref="F107:G107"/>
    <mergeCell ref="D105:E105"/>
    <mergeCell ref="C77:H77"/>
    <mergeCell ref="C86:D86"/>
    <mergeCell ref="C91:D91"/>
    <mergeCell ref="C99:G100"/>
    <mergeCell ref="F105:G105"/>
    <mergeCell ref="C101:C107"/>
    <mergeCell ref="D101:E101"/>
    <mergeCell ref="F101:G101"/>
    <mergeCell ref="D102:E102"/>
    <mergeCell ref="D103:E103"/>
    <mergeCell ref="F103:G103"/>
    <mergeCell ref="D104:E104"/>
    <mergeCell ref="F104:G104"/>
    <mergeCell ref="A26:C26"/>
    <mergeCell ref="C28:D28"/>
    <mergeCell ref="C33:F33"/>
    <mergeCell ref="C42:D42"/>
    <mergeCell ref="C46:H46"/>
    <mergeCell ref="C57:G57"/>
    <mergeCell ref="C67:E67"/>
    <mergeCell ref="C72:G72"/>
    <mergeCell ref="A1:F1"/>
    <mergeCell ref="A2:F3"/>
    <mergeCell ref="A6:A24"/>
    <mergeCell ref="C6:F6"/>
    <mergeCell ref="C17:E17"/>
  </mergeCells>
  <printOptions/>
  <pageMargins left="0.7" right="0.7" top="0.75" bottom="0.75" header="0.3" footer="0.3"/>
  <pageSetup horizontalDpi="300" verticalDpi="300" orientation="portrait" paperSize="9" r:id="rId3"/>
  <legacyDrawing r:id="rId2"/>
</worksheet>
</file>

<file path=xl/worksheets/sheet6.xml><?xml version="1.0" encoding="utf-8"?>
<worksheet xmlns="http://schemas.openxmlformats.org/spreadsheetml/2006/main" xmlns:r="http://schemas.openxmlformats.org/officeDocument/2006/relationships">
  <dimension ref="A1:Q160"/>
  <sheetViews>
    <sheetView zoomScale="40" zoomScaleNormal="40" workbookViewId="0" topLeftCell="A1">
      <selection activeCell="D32" sqref="D32"/>
    </sheetView>
  </sheetViews>
  <sheetFormatPr defaultColWidth="9.140625" defaultRowHeight="12.75"/>
  <cols>
    <col min="1" max="1" width="4.8515625" style="0" customWidth="1"/>
    <col min="2" max="2" width="2.7109375" style="0" customWidth="1"/>
    <col min="3" max="3" width="61.00390625" style="0" customWidth="1"/>
    <col min="4" max="4" width="52.28125" style="0" customWidth="1"/>
    <col min="5" max="5" width="62.00390625" style="0" customWidth="1"/>
    <col min="6" max="6" width="62.7109375" style="0" customWidth="1"/>
    <col min="7" max="7" width="61.421875" style="0" customWidth="1"/>
    <col min="8" max="8" width="58.421875" style="0" customWidth="1"/>
    <col min="9" max="9" width="34.140625" style="0" bestFit="1" customWidth="1"/>
    <col min="10" max="10" width="24.00390625" style="0" bestFit="1" customWidth="1"/>
    <col min="11" max="11" width="24.00390625" style="0" customWidth="1"/>
    <col min="12" max="12" width="28.7109375" style="0" bestFit="1" customWidth="1"/>
    <col min="13" max="13" width="29.421875" style="0" bestFit="1" customWidth="1"/>
    <col min="14" max="14" width="28.140625" style="0" bestFit="1" customWidth="1"/>
    <col min="15" max="15" width="17.00390625" style="0" customWidth="1"/>
  </cols>
  <sheetData>
    <row r="1" spans="1:6" ht="15.75" thickBot="1">
      <c r="A1" s="282" t="s">
        <v>237</v>
      </c>
      <c r="B1" s="283"/>
      <c r="C1" s="283"/>
      <c r="D1" s="283"/>
      <c r="E1" s="283"/>
      <c r="F1" s="284"/>
    </row>
    <row r="2" spans="1:6" ht="15" customHeight="1">
      <c r="A2" s="285" t="s">
        <v>59</v>
      </c>
      <c r="B2" s="286"/>
      <c r="C2" s="286"/>
      <c r="D2" s="286"/>
      <c r="E2" s="286"/>
      <c r="F2" s="287"/>
    </row>
    <row r="3" spans="1:6" ht="13.5" thickBot="1">
      <c r="A3" s="288"/>
      <c r="B3" s="289"/>
      <c r="C3" s="289"/>
      <c r="D3" s="289"/>
      <c r="E3" s="289"/>
      <c r="F3" s="290"/>
    </row>
    <row r="4" ht="14.25">
      <c r="C4" s="1"/>
    </row>
    <row r="5" ht="14.25">
      <c r="C5" s="1"/>
    </row>
    <row r="6" spans="1:9" ht="14.25">
      <c r="A6" s="291" t="s">
        <v>232</v>
      </c>
      <c r="B6" s="7"/>
      <c r="C6" s="294" t="s">
        <v>104</v>
      </c>
      <c r="D6" s="295"/>
      <c r="E6" s="295"/>
      <c r="F6" s="295"/>
      <c r="G6" s="4"/>
      <c r="H6" s="4"/>
      <c r="I6" s="4"/>
    </row>
    <row r="7" spans="1:9" ht="12.75">
      <c r="A7" s="292"/>
      <c r="B7" s="4"/>
      <c r="C7" s="70" t="s">
        <v>127</v>
      </c>
      <c r="D7" s="70" t="s">
        <v>128</v>
      </c>
      <c r="E7" s="70" t="s">
        <v>129</v>
      </c>
      <c r="F7" s="71" t="s">
        <v>233</v>
      </c>
      <c r="G7" s="4"/>
      <c r="H7" s="4"/>
      <c r="I7" s="4"/>
    </row>
    <row r="8" spans="1:9" ht="12.75">
      <c r="A8" s="292"/>
      <c r="B8" s="4"/>
      <c r="C8" s="131" t="s">
        <v>59</v>
      </c>
      <c r="D8" s="131"/>
      <c r="E8" s="131" t="s">
        <v>352</v>
      </c>
      <c r="F8" s="174" t="s">
        <v>66</v>
      </c>
      <c r="G8" s="4"/>
      <c r="H8" s="4"/>
      <c r="I8" s="4"/>
    </row>
    <row r="9" spans="1:9" ht="12.75">
      <c r="A9" s="292"/>
      <c r="B9" s="4"/>
      <c r="C9" s="72" t="s">
        <v>130</v>
      </c>
      <c r="D9" s="72" t="s">
        <v>131</v>
      </c>
      <c r="E9" s="72" t="s">
        <v>229</v>
      </c>
      <c r="F9" s="67" t="s">
        <v>132</v>
      </c>
      <c r="G9" s="4"/>
      <c r="H9" s="4"/>
      <c r="I9" s="4"/>
    </row>
    <row r="10" spans="1:9" ht="52.5" customHeight="1">
      <c r="A10" s="292"/>
      <c r="B10" s="4"/>
      <c r="C10" s="131" t="s">
        <v>228</v>
      </c>
      <c r="D10" s="131" t="s">
        <v>372</v>
      </c>
      <c r="E10" s="131" t="s">
        <v>156</v>
      </c>
      <c r="F10" s="160" t="s">
        <v>67</v>
      </c>
      <c r="G10" s="4"/>
      <c r="H10" s="4"/>
      <c r="I10" s="4"/>
    </row>
    <row r="11" spans="1:9" ht="14.25">
      <c r="A11" s="292"/>
      <c r="B11" s="4"/>
      <c r="C11" s="8"/>
      <c r="D11" s="4"/>
      <c r="E11" s="4"/>
      <c r="F11" s="4"/>
      <c r="G11" s="4"/>
      <c r="H11" s="4"/>
      <c r="I11" s="4"/>
    </row>
    <row r="12" spans="1:9" ht="14.25">
      <c r="A12" s="292"/>
      <c r="B12" s="7"/>
      <c r="C12" s="6" t="s">
        <v>105</v>
      </c>
      <c r="D12" s="16"/>
      <c r="E12" s="17"/>
      <c r="F12" s="4"/>
      <c r="G12" s="4"/>
      <c r="H12" s="4"/>
      <c r="I12" s="4"/>
    </row>
    <row r="13" spans="1:9" ht="12.75">
      <c r="A13" s="292"/>
      <c r="B13" s="4"/>
      <c r="C13" s="164" t="s">
        <v>234</v>
      </c>
      <c r="D13" s="251"/>
      <c r="E13" s="73" t="s">
        <v>133</v>
      </c>
      <c r="F13" s="4"/>
      <c r="G13" s="4"/>
      <c r="H13" s="4"/>
      <c r="I13" s="4"/>
    </row>
    <row r="14" spans="1:9" ht="12.75">
      <c r="A14" s="292"/>
      <c r="B14" s="4"/>
      <c r="C14" s="9"/>
      <c r="D14" s="9"/>
      <c r="E14" s="9"/>
      <c r="F14" s="4"/>
      <c r="G14" s="4"/>
      <c r="H14" s="4"/>
      <c r="I14" s="4"/>
    </row>
    <row r="15" spans="1:9" ht="14.25">
      <c r="A15" s="292"/>
      <c r="B15" s="7"/>
      <c r="C15" s="48" t="s">
        <v>106</v>
      </c>
      <c r="D15" s="258"/>
      <c r="E15" s="11"/>
      <c r="F15" s="4"/>
      <c r="G15" s="4"/>
      <c r="H15" s="4"/>
      <c r="I15" s="4"/>
    </row>
    <row r="16" spans="1:9" ht="12.75">
      <c r="A16" s="292"/>
      <c r="B16" s="4"/>
      <c r="C16" s="9"/>
      <c r="D16" s="9"/>
      <c r="E16" s="9"/>
      <c r="F16" s="4"/>
      <c r="G16" s="4"/>
      <c r="H16" s="4"/>
      <c r="I16" s="4"/>
    </row>
    <row r="17" spans="1:9" ht="14.25">
      <c r="A17" s="292"/>
      <c r="B17" s="7"/>
      <c r="C17" s="296" t="s">
        <v>107</v>
      </c>
      <c r="D17" s="297"/>
      <c r="E17" s="298"/>
      <c r="F17" s="4"/>
      <c r="G17" s="4"/>
      <c r="H17" s="4"/>
      <c r="I17" s="4"/>
    </row>
    <row r="18" spans="1:9" ht="25.5">
      <c r="A18" s="292"/>
      <c r="B18" s="4"/>
      <c r="C18" s="65" t="s">
        <v>134</v>
      </c>
      <c r="D18" s="66" t="s">
        <v>135</v>
      </c>
      <c r="E18" s="66" t="s">
        <v>136</v>
      </c>
      <c r="F18" s="18"/>
      <c r="G18" s="4"/>
      <c r="H18" s="4"/>
      <c r="I18" s="4"/>
    </row>
    <row r="19" spans="1:9" ht="140.25">
      <c r="A19" s="292"/>
      <c r="B19" s="4"/>
      <c r="C19" s="252" t="s">
        <v>137</v>
      </c>
      <c r="D19" s="35" t="s">
        <v>138</v>
      </c>
      <c r="E19" s="35" t="s">
        <v>323</v>
      </c>
      <c r="F19" s="18"/>
      <c r="G19" s="4"/>
      <c r="H19" s="4"/>
      <c r="I19" s="4"/>
    </row>
    <row r="20" spans="1:9" ht="12.75">
      <c r="A20" s="292"/>
      <c r="B20" s="4"/>
      <c r="C20" s="74" t="s">
        <v>139</v>
      </c>
      <c r="D20" s="75" t="s">
        <v>140</v>
      </c>
      <c r="E20" s="75" t="s">
        <v>140</v>
      </c>
      <c r="F20" s="18"/>
      <c r="G20" s="4"/>
      <c r="H20" s="4"/>
      <c r="I20" s="4"/>
    </row>
    <row r="21" spans="1:9" ht="14.25">
      <c r="A21" s="292"/>
      <c r="B21" s="4"/>
      <c r="C21" s="8"/>
      <c r="D21" s="4"/>
      <c r="E21" s="4"/>
      <c r="F21" s="4"/>
      <c r="G21" s="4"/>
      <c r="H21" s="4"/>
      <c r="I21" s="4"/>
    </row>
    <row r="22" spans="1:9" ht="63.75">
      <c r="A22" s="292"/>
      <c r="B22" s="7"/>
      <c r="C22" s="49" t="s">
        <v>108</v>
      </c>
      <c r="D22" s="19"/>
      <c r="E22" s="24" t="s">
        <v>141</v>
      </c>
      <c r="F22" s="75" t="s">
        <v>156</v>
      </c>
      <c r="G22" s="4"/>
      <c r="H22" s="4"/>
      <c r="I22" s="4"/>
    </row>
    <row r="23" spans="1:9" ht="12.75">
      <c r="A23" s="292"/>
      <c r="B23" s="4"/>
      <c r="C23" s="4"/>
      <c r="D23" s="4"/>
      <c r="E23" s="4"/>
      <c r="F23" s="75"/>
      <c r="G23" s="4"/>
      <c r="H23" s="4"/>
      <c r="I23" s="4"/>
    </row>
    <row r="24" spans="1:9" ht="28.5" customHeight="1">
      <c r="A24" s="293"/>
      <c r="B24" s="7"/>
      <c r="C24" s="69" t="s">
        <v>235</v>
      </c>
      <c r="D24" s="132"/>
      <c r="E24" s="24" t="s">
        <v>239</v>
      </c>
      <c r="F24" s="134"/>
      <c r="G24" s="4"/>
      <c r="H24" s="4"/>
      <c r="I24" s="4"/>
    </row>
    <row r="25" spans="1:9" ht="14.25">
      <c r="A25" s="4"/>
      <c r="B25" s="4"/>
      <c r="C25" s="8"/>
      <c r="D25" s="4"/>
      <c r="E25" s="4"/>
      <c r="F25" s="4"/>
      <c r="G25" s="4"/>
      <c r="H25" s="4"/>
      <c r="I25" s="4"/>
    </row>
    <row r="26" spans="1:9" ht="14.25">
      <c r="A26" s="301" t="s">
        <v>109</v>
      </c>
      <c r="B26" s="301"/>
      <c r="C26" s="301"/>
      <c r="D26" s="4"/>
      <c r="E26" s="4"/>
      <c r="F26" s="4"/>
      <c r="G26" s="4"/>
      <c r="H26" s="4"/>
      <c r="I26" s="4"/>
    </row>
    <row r="27" spans="1:9" ht="14.25">
      <c r="A27" s="4"/>
      <c r="B27" s="4"/>
      <c r="C27" s="8"/>
      <c r="D27" s="4"/>
      <c r="E27" s="4"/>
      <c r="F27" s="4"/>
      <c r="G27" s="4"/>
      <c r="H27" s="4"/>
      <c r="I27" s="4"/>
    </row>
    <row r="28" spans="1:9" ht="14.25">
      <c r="A28" s="4"/>
      <c r="B28" s="4"/>
      <c r="C28" s="300" t="s">
        <v>110</v>
      </c>
      <c r="D28" s="294"/>
      <c r="E28" s="18"/>
      <c r="G28" s="4"/>
      <c r="H28" s="4"/>
      <c r="I28" s="4"/>
    </row>
    <row r="29" spans="1:9" ht="12.75">
      <c r="A29" s="4"/>
      <c r="B29" s="4"/>
      <c r="C29" s="64" t="s">
        <v>142</v>
      </c>
      <c r="D29" s="64" t="s">
        <v>143</v>
      </c>
      <c r="E29" s="76"/>
      <c r="F29" s="4"/>
      <c r="G29" s="4"/>
      <c r="H29" s="4"/>
      <c r="I29" s="4"/>
    </row>
    <row r="30" spans="1:9" ht="38.25">
      <c r="A30" s="4"/>
      <c r="B30" s="4"/>
      <c r="C30" s="35" t="s">
        <v>324</v>
      </c>
      <c r="D30" s="35" t="s">
        <v>325</v>
      </c>
      <c r="E30" s="33"/>
      <c r="F30" s="4"/>
      <c r="G30" s="4"/>
      <c r="H30" s="4"/>
      <c r="I30" s="4"/>
    </row>
    <row r="31" spans="1:9" ht="12.75">
      <c r="A31" s="4"/>
      <c r="B31" s="4"/>
      <c r="C31" s="77" t="s">
        <v>69</v>
      </c>
      <c r="D31" s="77" t="s">
        <v>431</v>
      </c>
      <c r="E31" s="78"/>
      <c r="F31" s="4"/>
      <c r="G31" s="4"/>
      <c r="H31" s="4"/>
      <c r="I31" s="4"/>
    </row>
    <row r="32" spans="1:9" ht="14.25">
      <c r="A32" s="4"/>
      <c r="B32" s="4"/>
      <c r="C32" s="8"/>
      <c r="D32" s="4"/>
      <c r="E32" s="4"/>
      <c r="F32" s="4"/>
      <c r="G32" s="4"/>
      <c r="H32" s="4"/>
      <c r="I32" s="4"/>
    </row>
    <row r="33" spans="1:9" ht="15.75">
      <c r="A33" s="4"/>
      <c r="B33" s="79" t="s">
        <v>274</v>
      </c>
      <c r="C33" s="300" t="s">
        <v>111</v>
      </c>
      <c r="D33" s="300"/>
      <c r="E33" s="300"/>
      <c r="F33" s="300"/>
      <c r="G33" s="4"/>
      <c r="H33" s="4"/>
      <c r="I33" s="4"/>
    </row>
    <row r="34" spans="1:9" ht="25.5">
      <c r="A34" s="4"/>
      <c r="B34" s="4"/>
      <c r="C34" s="67" t="s">
        <v>144</v>
      </c>
      <c r="D34" s="72" t="s">
        <v>145</v>
      </c>
      <c r="E34" s="64" t="s">
        <v>146</v>
      </c>
      <c r="F34" s="64" t="s">
        <v>147</v>
      </c>
      <c r="G34" s="4"/>
      <c r="H34" s="4"/>
      <c r="I34" s="4"/>
    </row>
    <row r="35" spans="1:9" ht="12.75">
      <c r="A35" s="4"/>
      <c r="B35" s="4"/>
      <c r="C35" s="35"/>
      <c r="D35" s="35"/>
      <c r="E35" s="35" t="s">
        <v>241</v>
      </c>
      <c r="F35" s="35"/>
      <c r="G35" s="4"/>
      <c r="H35" s="4"/>
      <c r="I35" s="4"/>
    </row>
    <row r="36" spans="1:9" ht="12.75">
      <c r="A36" s="4"/>
      <c r="B36" s="4"/>
      <c r="C36" s="51"/>
      <c r="D36" s="51" t="s">
        <v>148</v>
      </c>
      <c r="E36" s="51" t="s">
        <v>449</v>
      </c>
      <c r="F36" s="77" t="s">
        <v>149</v>
      </c>
      <c r="G36" s="4"/>
      <c r="H36" s="4"/>
      <c r="I36" s="4"/>
    </row>
    <row r="37" spans="1:9" ht="12.75">
      <c r="A37" s="4"/>
      <c r="B37" s="4"/>
      <c r="C37" s="22"/>
      <c r="D37" s="22"/>
      <c r="E37" s="22"/>
      <c r="G37" s="4"/>
      <c r="H37" s="4"/>
      <c r="I37" s="4"/>
    </row>
    <row r="38" spans="1:9" ht="28.5">
      <c r="A38" s="4"/>
      <c r="B38" s="79"/>
      <c r="C38" s="64" t="s">
        <v>150</v>
      </c>
      <c r="D38" s="64" t="s">
        <v>151</v>
      </c>
      <c r="E38" s="64" t="s">
        <v>152</v>
      </c>
      <c r="F38" s="64" t="s">
        <v>153</v>
      </c>
      <c r="G38" s="64" t="s">
        <v>154</v>
      </c>
      <c r="H38" s="64" t="s">
        <v>155</v>
      </c>
      <c r="I38" s="5"/>
    </row>
    <row r="39" spans="1:9" ht="38.25">
      <c r="A39" s="4"/>
      <c r="B39" s="4"/>
      <c r="C39" s="35" t="s">
        <v>246</v>
      </c>
      <c r="D39" s="35" t="s">
        <v>326</v>
      </c>
      <c r="E39" s="35" t="s">
        <v>246</v>
      </c>
      <c r="F39" s="35" t="s">
        <v>327</v>
      </c>
      <c r="G39" s="35" t="s">
        <v>246</v>
      </c>
      <c r="H39" s="35" t="s">
        <v>328</v>
      </c>
      <c r="I39" s="5"/>
    </row>
    <row r="40" spans="1:9" s="23" customFormat="1" ht="12.75">
      <c r="A40" s="13"/>
      <c r="B40" s="13"/>
      <c r="C40" s="77" t="s">
        <v>149</v>
      </c>
      <c r="D40" s="74" t="s">
        <v>156</v>
      </c>
      <c r="E40" s="77" t="s">
        <v>149</v>
      </c>
      <c r="F40" s="74" t="s">
        <v>156</v>
      </c>
      <c r="G40" s="77" t="s">
        <v>149</v>
      </c>
      <c r="H40" s="74" t="s">
        <v>156</v>
      </c>
      <c r="I40" s="15"/>
    </row>
    <row r="41" spans="1:9" ht="14.25">
      <c r="A41" s="4"/>
      <c r="B41" s="4"/>
      <c r="C41" s="8"/>
      <c r="D41" s="4"/>
      <c r="E41" s="4"/>
      <c r="F41" s="4"/>
      <c r="G41" s="4"/>
      <c r="H41" s="4"/>
      <c r="I41" s="4"/>
    </row>
    <row r="42" spans="1:9" ht="14.25">
      <c r="A42" s="4"/>
      <c r="B42" s="4"/>
      <c r="C42" s="300" t="s">
        <v>112</v>
      </c>
      <c r="D42" s="300"/>
      <c r="E42" s="4"/>
      <c r="F42" s="4"/>
      <c r="G42" s="4"/>
      <c r="H42" s="4"/>
      <c r="I42" s="4"/>
    </row>
    <row r="43" spans="1:9" ht="25.5">
      <c r="A43" s="4"/>
      <c r="B43" s="4"/>
      <c r="C43" s="67" t="s">
        <v>144</v>
      </c>
      <c r="D43" s="72" t="s">
        <v>157</v>
      </c>
      <c r="E43" s="4"/>
      <c r="F43" s="4"/>
      <c r="G43" s="4"/>
      <c r="H43" s="4"/>
      <c r="I43" s="4"/>
    </row>
    <row r="44" spans="1:9" ht="12.75">
      <c r="A44" s="4"/>
      <c r="B44" s="4"/>
      <c r="C44" s="80">
        <f>C36</f>
        <v>0</v>
      </c>
      <c r="D44" s="80" t="s">
        <v>156</v>
      </c>
      <c r="E44" s="4"/>
      <c r="F44" s="4"/>
      <c r="G44" s="4"/>
      <c r="H44" s="4"/>
      <c r="I44" s="4"/>
    </row>
    <row r="45" spans="1:9" ht="12.75">
      <c r="A45" s="4"/>
      <c r="B45" s="4"/>
      <c r="C45" s="81"/>
      <c r="D45" s="4"/>
      <c r="E45" s="4"/>
      <c r="F45" s="4"/>
      <c r="G45" s="4"/>
      <c r="H45" s="4"/>
      <c r="I45" s="4"/>
    </row>
    <row r="46" spans="1:9" ht="14.25">
      <c r="A46" s="4"/>
      <c r="B46" s="4"/>
      <c r="C46" s="294" t="s">
        <v>158</v>
      </c>
      <c r="D46" s="295"/>
      <c r="E46" s="295"/>
      <c r="F46" s="295"/>
      <c r="G46" s="295"/>
      <c r="H46" s="299"/>
      <c r="I46" s="4"/>
    </row>
    <row r="47" spans="1:9" ht="25.5">
      <c r="A47" s="4"/>
      <c r="B47" s="4"/>
      <c r="C47" s="67" t="s">
        <v>159</v>
      </c>
      <c r="D47" s="67" t="s">
        <v>145</v>
      </c>
      <c r="E47" s="64" t="s">
        <v>160</v>
      </c>
      <c r="F47" s="64" t="s">
        <v>161</v>
      </c>
      <c r="G47" s="64" t="s">
        <v>162</v>
      </c>
      <c r="H47" s="64" t="s">
        <v>163</v>
      </c>
      <c r="I47" s="4"/>
    </row>
    <row r="48" spans="1:9" s="37" customFormat="1" ht="63.75">
      <c r="A48" s="36"/>
      <c r="B48" s="36"/>
      <c r="C48" s="35" t="s">
        <v>329</v>
      </c>
      <c r="D48" s="35"/>
      <c r="E48" s="35" t="s">
        <v>330</v>
      </c>
      <c r="F48" s="35" t="s">
        <v>331</v>
      </c>
      <c r="G48" s="35" t="s">
        <v>332</v>
      </c>
      <c r="H48" s="35" t="s">
        <v>333</v>
      </c>
      <c r="I48" s="36"/>
    </row>
    <row r="49" spans="1:9" ht="353.25" customHeight="1">
      <c r="A49" s="4"/>
      <c r="B49" s="4"/>
      <c r="C49" s="51"/>
      <c r="D49" s="51" t="s">
        <v>148</v>
      </c>
      <c r="E49" s="165" t="s">
        <v>416</v>
      </c>
      <c r="F49" s="51" t="s">
        <v>353</v>
      </c>
      <c r="G49" s="51" t="s">
        <v>53</v>
      </c>
      <c r="H49" s="51" t="s">
        <v>36</v>
      </c>
      <c r="I49" s="4"/>
    </row>
    <row r="50" spans="1:9" ht="12.75">
      <c r="A50" s="4"/>
      <c r="B50" s="4"/>
      <c r="C50" s="53"/>
      <c r="D50" s="53"/>
      <c r="E50" s="144"/>
      <c r="F50" s="144"/>
      <c r="G50" s="144"/>
      <c r="H50" s="141"/>
      <c r="I50" s="4"/>
    </row>
    <row r="51" spans="1:9" ht="12.75">
      <c r="A51" s="4"/>
      <c r="B51" s="4"/>
      <c r="C51" s="136"/>
      <c r="D51" s="136"/>
      <c r="E51" s="137"/>
      <c r="F51" s="136"/>
      <c r="G51" s="136"/>
      <c r="H51" s="135"/>
      <c r="I51" s="4"/>
    </row>
    <row r="52" spans="1:9" ht="25.5">
      <c r="A52" s="4"/>
      <c r="B52" s="4"/>
      <c r="C52" s="68" t="s">
        <v>164</v>
      </c>
      <c r="D52" s="68" t="s">
        <v>334</v>
      </c>
      <c r="E52" s="68" t="s">
        <v>165</v>
      </c>
      <c r="F52" s="68" t="s">
        <v>166</v>
      </c>
      <c r="G52" s="68" t="s">
        <v>167</v>
      </c>
      <c r="H52" s="12"/>
      <c r="I52" s="4"/>
    </row>
    <row r="53" spans="1:9" s="37" customFormat="1" ht="102">
      <c r="A53" s="36"/>
      <c r="B53" s="36"/>
      <c r="C53" s="35" t="s">
        <v>78</v>
      </c>
      <c r="D53" s="35" t="s">
        <v>79</v>
      </c>
      <c r="E53" s="35" t="s">
        <v>80</v>
      </c>
      <c r="F53" s="35" t="s">
        <v>81</v>
      </c>
      <c r="G53" s="35" t="s">
        <v>118</v>
      </c>
      <c r="H53" s="38"/>
      <c r="I53" s="36"/>
    </row>
    <row r="54" spans="1:9" ht="409.5" customHeight="1">
      <c r="A54" s="4"/>
      <c r="B54" s="4"/>
      <c r="C54" s="51" t="s">
        <v>64</v>
      </c>
      <c r="D54" s="138"/>
      <c r="E54" s="260" t="s">
        <v>29</v>
      </c>
      <c r="F54" s="143"/>
      <c r="G54" s="260" t="s">
        <v>14</v>
      </c>
      <c r="H54" s="12"/>
      <c r="I54" s="4"/>
    </row>
    <row r="55" spans="1:9" ht="12.75">
      <c r="A55" s="4"/>
      <c r="B55" s="4"/>
      <c r="C55" s="144"/>
      <c r="D55" s="144"/>
      <c r="E55" s="51"/>
      <c r="F55" s="142"/>
      <c r="G55" s="149"/>
      <c r="H55" s="4"/>
      <c r="I55" s="4"/>
    </row>
    <row r="56" spans="1:9" ht="12.75">
      <c r="A56" s="4"/>
      <c r="B56" s="4"/>
      <c r="C56" s="139"/>
      <c r="D56" s="4"/>
      <c r="E56" s="4"/>
      <c r="F56" s="4"/>
      <c r="G56" s="4"/>
      <c r="H56" s="4"/>
      <c r="I56" s="4"/>
    </row>
    <row r="57" spans="1:9" ht="15.75">
      <c r="A57" s="4"/>
      <c r="B57" s="79" t="s">
        <v>274</v>
      </c>
      <c r="C57" s="294" t="s">
        <v>113</v>
      </c>
      <c r="D57" s="295"/>
      <c r="E57" s="295"/>
      <c r="F57" s="295"/>
      <c r="G57" s="299"/>
      <c r="H57" s="21"/>
      <c r="I57" s="20"/>
    </row>
    <row r="58" spans="1:9" ht="25.5">
      <c r="A58" s="154"/>
      <c r="B58" s="154"/>
      <c r="C58" s="67" t="s">
        <v>168</v>
      </c>
      <c r="D58" s="64" t="s">
        <v>146</v>
      </c>
      <c r="E58" s="64" t="s">
        <v>169</v>
      </c>
      <c r="F58" s="64" t="s">
        <v>170</v>
      </c>
      <c r="G58" s="64" t="s">
        <v>171</v>
      </c>
      <c r="H58" s="253"/>
      <c r="I58" s="20"/>
    </row>
    <row r="59" spans="1:9" s="37" customFormat="1" ht="38.25">
      <c r="A59" s="254"/>
      <c r="B59" s="254"/>
      <c r="C59" s="35"/>
      <c r="D59" s="35" t="s">
        <v>241</v>
      </c>
      <c r="E59" s="35" t="s">
        <v>246</v>
      </c>
      <c r="F59" s="35" t="s">
        <v>82</v>
      </c>
      <c r="G59" s="35" t="s">
        <v>250</v>
      </c>
      <c r="H59" s="255"/>
      <c r="I59" s="41"/>
    </row>
    <row r="60" spans="1:9" ht="12.75">
      <c r="A60" s="154"/>
      <c r="B60" s="154"/>
      <c r="C60" s="43"/>
      <c r="D60" s="149" t="s">
        <v>449</v>
      </c>
      <c r="E60" s="82" t="s">
        <v>149</v>
      </c>
      <c r="F60" s="82" t="s">
        <v>149</v>
      </c>
      <c r="G60" s="77" t="s">
        <v>149</v>
      </c>
      <c r="H60" s="253"/>
      <c r="I60" s="20"/>
    </row>
    <row r="61" spans="1:9" ht="12.75">
      <c r="A61" s="154"/>
      <c r="B61" s="154"/>
      <c r="C61" s="44"/>
      <c r="D61" s="44"/>
      <c r="E61" s="83"/>
      <c r="F61" s="44"/>
      <c r="G61" s="32"/>
      <c r="H61" s="253"/>
      <c r="I61" s="20"/>
    </row>
    <row r="62" spans="1:9" ht="25.5">
      <c r="A62" s="4"/>
      <c r="B62" s="4"/>
      <c r="C62" s="68" t="s">
        <v>172</v>
      </c>
      <c r="D62" s="68" t="s">
        <v>173</v>
      </c>
      <c r="E62" s="68" t="s">
        <v>174</v>
      </c>
      <c r="F62" s="166" t="s">
        <v>175</v>
      </c>
      <c r="G62" s="13"/>
      <c r="H62" s="4"/>
      <c r="I62" s="20"/>
    </row>
    <row r="63" spans="1:9" s="37" customFormat="1" ht="51">
      <c r="A63" s="36"/>
      <c r="B63" s="36"/>
      <c r="C63" s="35" t="s">
        <v>83</v>
      </c>
      <c r="D63" s="35" t="s">
        <v>251</v>
      </c>
      <c r="E63" s="35" t="s">
        <v>84</v>
      </c>
      <c r="F63" s="35" t="s">
        <v>85</v>
      </c>
      <c r="G63" s="42"/>
      <c r="H63" s="36"/>
      <c r="I63" s="41"/>
    </row>
    <row r="64" spans="1:9" ht="311.25" customHeight="1">
      <c r="A64" s="4"/>
      <c r="B64" s="4"/>
      <c r="C64" s="77" t="s">
        <v>149</v>
      </c>
      <c r="D64" s="77" t="s">
        <v>368</v>
      </c>
      <c r="E64" s="77"/>
      <c r="F64" s="51" t="s">
        <v>54</v>
      </c>
      <c r="G64" s="84"/>
      <c r="H64" s="4"/>
      <c r="I64" s="20"/>
    </row>
    <row r="65" spans="1:9" ht="12.75">
      <c r="A65" s="4"/>
      <c r="B65" s="4"/>
      <c r="C65" s="77"/>
      <c r="D65" s="77"/>
      <c r="E65" s="77"/>
      <c r="F65" s="142"/>
      <c r="G65" s="84"/>
      <c r="H65" s="4"/>
      <c r="I65" s="20"/>
    </row>
    <row r="66" spans="1:9" ht="12.75">
      <c r="A66" s="4"/>
      <c r="B66" s="4"/>
      <c r="C66" s="4"/>
      <c r="D66" s="4"/>
      <c r="E66" s="4"/>
      <c r="F66" s="4"/>
      <c r="G66" s="4"/>
      <c r="H66" s="4"/>
      <c r="I66" s="20" t="s">
        <v>238</v>
      </c>
    </row>
    <row r="67" spans="1:9" ht="14.25">
      <c r="A67" s="4"/>
      <c r="B67" s="4"/>
      <c r="C67" s="300" t="s">
        <v>114</v>
      </c>
      <c r="D67" s="300"/>
      <c r="E67" s="300"/>
      <c r="F67" s="4"/>
      <c r="G67" s="4"/>
      <c r="H67" s="4"/>
      <c r="I67" s="4"/>
    </row>
    <row r="68" spans="1:9" ht="25.5">
      <c r="A68" s="4"/>
      <c r="B68" s="4"/>
      <c r="C68" s="67" t="s">
        <v>168</v>
      </c>
      <c r="D68" s="64" t="s">
        <v>176</v>
      </c>
      <c r="E68" s="64" t="s">
        <v>177</v>
      </c>
      <c r="F68" s="4"/>
      <c r="G68" s="4"/>
      <c r="H68" s="4"/>
      <c r="I68" s="4"/>
    </row>
    <row r="69" spans="1:9" s="37" customFormat="1" ht="38.25">
      <c r="A69" s="36"/>
      <c r="B69" s="36"/>
      <c r="C69" s="35"/>
      <c r="D69" s="35" t="s">
        <v>247</v>
      </c>
      <c r="E69" s="35" t="s">
        <v>248</v>
      </c>
      <c r="F69" s="36"/>
      <c r="G69" s="36"/>
      <c r="H69" s="36"/>
      <c r="I69" s="36"/>
    </row>
    <row r="70" spans="1:9" ht="12.75">
      <c r="A70" s="4"/>
      <c r="B70" s="4"/>
      <c r="C70" s="24"/>
      <c r="D70" s="52">
        <v>0</v>
      </c>
      <c r="E70" s="75" t="s">
        <v>156</v>
      </c>
      <c r="F70" s="4"/>
      <c r="G70" s="4"/>
      <c r="H70" s="4"/>
      <c r="I70" s="4"/>
    </row>
    <row r="71" spans="1:9" ht="12.75">
      <c r="A71" s="4"/>
      <c r="B71" s="4"/>
      <c r="C71" s="14"/>
      <c r="D71" s="13"/>
      <c r="E71" s="14"/>
      <c r="F71" s="4"/>
      <c r="G71" s="4"/>
      <c r="H71" s="4"/>
      <c r="I71" s="4"/>
    </row>
    <row r="72" spans="1:9" ht="14.25">
      <c r="A72" s="4"/>
      <c r="B72" s="4"/>
      <c r="C72" s="300" t="s">
        <v>115</v>
      </c>
      <c r="D72" s="300"/>
      <c r="E72" s="300"/>
      <c r="F72" s="300"/>
      <c r="G72" s="300"/>
      <c r="H72" s="4"/>
      <c r="I72" s="4"/>
    </row>
    <row r="73" spans="1:9" ht="25.5">
      <c r="A73" s="4"/>
      <c r="B73" s="4"/>
      <c r="C73" s="72" t="s">
        <v>145</v>
      </c>
      <c r="D73" s="64" t="s">
        <v>179</v>
      </c>
      <c r="E73" s="64" t="s">
        <v>180</v>
      </c>
      <c r="F73" s="64" t="s">
        <v>181</v>
      </c>
      <c r="G73" s="167" t="s">
        <v>182</v>
      </c>
      <c r="H73" s="259" t="s">
        <v>183</v>
      </c>
      <c r="I73" s="4"/>
    </row>
    <row r="74" spans="1:9" s="37" customFormat="1" ht="114.75">
      <c r="A74" s="36"/>
      <c r="B74" s="36"/>
      <c r="C74" s="35"/>
      <c r="D74" s="35" t="s">
        <v>86</v>
      </c>
      <c r="E74" s="35" t="s">
        <v>240</v>
      </c>
      <c r="F74" s="35" t="s">
        <v>184</v>
      </c>
      <c r="G74" s="35" t="s">
        <v>87</v>
      </c>
      <c r="H74" s="35"/>
      <c r="I74" s="4"/>
    </row>
    <row r="75" spans="1:9" ht="12.75">
      <c r="A75" s="4"/>
      <c r="B75" s="263"/>
      <c r="C75" s="264"/>
      <c r="D75" s="52" t="s">
        <v>69</v>
      </c>
      <c r="E75" s="52" t="s">
        <v>37</v>
      </c>
      <c r="F75" s="75" t="s">
        <v>437</v>
      </c>
      <c r="G75" s="264">
        <v>9999</v>
      </c>
      <c r="H75" s="75" t="s">
        <v>201</v>
      </c>
      <c r="I75" s="256"/>
    </row>
    <row r="76" spans="1:9" ht="12.75">
      <c r="A76" s="4"/>
      <c r="B76" s="4"/>
      <c r="C76" s="4"/>
      <c r="D76" s="4"/>
      <c r="E76" s="4"/>
      <c r="F76" s="4"/>
      <c r="G76" s="4"/>
      <c r="H76" s="4"/>
      <c r="I76" s="4"/>
    </row>
    <row r="77" spans="1:9" ht="14.25">
      <c r="A77" s="4"/>
      <c r="B77" s="4"/>
      <c r="C77" s="294" t="s">
        <v>116</v>
      </c>
      <c r="D77" s="295"/>
      <c r="E77" s="295"/>
      <c r="F77" s="295"/>
      <c r="G77" s="295"/>
      <c r="H77" s="299"/>
      <c r="I77" s="4"/>
    </row>
    <row r="78" spans="1:9" ht="25.5">
      <c r="A78" s="4"/>
      <c r="B78" s="13"/>
      <c r="C78" s="64" t="s">
        <v>185</v>
      </c>
      <c r="D78" s="64" t="s">
        <v>186</v>
      </c>
      <c r="E78" s="64" t="s">
        <v>187</v>
      </c>
      <c r="F78" s="64" t="s">
        <v>188</v>
      </c>
      <c r="G78" s="64" t="s">
        <v>189</v>
      </c>
      <c r="H78" s="67" t="s">
        <v>190</v>
      </c>
      <c r="I78" s="12"/>
    </row>
    <row r="79" spans="1:9" s="37" customFormat="1" ht="102">
      <c r="A79" s="36"/>
      <c r="B79" s="42"/>
      <c r="C79" s="35" t="s">
        <v>86</v>
      </c>
      <c r="D79" s="35" t="s">
        <v>241</v>
      </c>
      <c r="E79" s="35" t="s">
        <v>242</v>
      </c>
      <c r="F79" s="35" t="s">
        <v>191</v>
      </c>
      <c r="G79" s="35" t="s">
        <v>88</v>
      </c>
      <c r="H79" s="35" t="s">
        <v>243</v>
      </c>
      <c r="I79" s="38"/>
    </row>
    <row r="80" spans="1:9" ht="12.75">
      <c r="A80" s="4"/>
      <c r="B80" s="280"/>
      <c r="C80" s="52" t="s">
        <v>69</v>
      </c>
      <c r="D80" s="51" t="s">
        <v>449</v>
      </c>
      <c r="E80" s="53" t="s">
        <v>55</v>
      </c>
      <c r="F80" s="86" t="s">
        <v>32</v>
      </c>
      <c r="G80" s="53" t="s">
        <v>56</v>
      </c>
      <c r="H80" s="53">
        <v>7777</v>
      </c>
      <c r="I80" s="12"/>
    </row>
    <row r="81" spans="1:9" ht="12.75">
      <c r="A81" s="4"/>
      <c r="B81" s="13"/>
      <c r="C81" s="44"/>
      <c r="D81" s="44"/>
      <c r="E81" s="44"/>
      <c r="F81" s="44"/>
      <c r="G81" s="44"/>
      <c r="H81" s="44"/>
      <c r="I81" s="12"/>
    </row>
    <row r="82" spans="1:9" ht="25.5">
      <c r="A82" s="4"/>
      <c r="B82" s="13"/>
      <c r="C82" s="68" t="s">
        <v>194</v>
      </c>
      <c r="D82" s="68" t="s">
        <v>195</v>
      </c>
      <c r="E82" s="68" t="s">
        <v>196</v>
      </c>
      <c r="F82" s="68" t="s">
        <v>197</v>
      </c>
      <c r="G82" s="68" t="s">
        <v>198</v>
      </c>
      <c r="H82" s="68" t="s">
        <v>199</v>
      </c>
      <c r="I82" s="87" t="s">
        <v>236</v>
      </c>
    </row>
    <row r="83" spans="1:9" s="37" customFormat="1" ht="89.25">
      <c r="A83" s="36"/>
      <c r="B83" s="36"/>
      <c r="C83" s="35" t="s">
        <v>244</v>
      </c>
      <c r="D83" s="35" t="s">
        <v>245</v>
      </c>
      <c r="E83" s="35" t="s">
        <v>249</v>
      </c>
      <c r="F83" s="35" t="s">
        <v>117</v>
      </c>
      <c r="G83" s="35"/>
      <c r="H83" s="35" t="s">
        <v>89</v>
      </c>
      <c r="I83" s="35" t="s">
        <v>90</v>
      </c>
    </row>
    <row r="84" spans="1:9" ht="318.75" customHeight="1">
      <c r="A84" s="4"/>
      <c r="B84" s="13"/>
      <c r="C84" s="52" t="s">
        <v>351</v>
      </c>
      <c r="D84" s="52" t="s">
        <v>351</v>
      </c>
      <c r="E84" s="52" t="s">
        <v>446</v>
      </c>
      <c r="F84" s="52" t="s">
        <v>156</v>
      </c>
      <c r="G84" s="52" t="s">
        <v>447</v>
      </c>
      <c r="H84" s="51" t="s">
        <v>12</v>
      </c>
      <c r="I84" s="74" t="s">
        <v>156</v>
      </c>
    </row>
    <row r="85" spans="1:9" ht="12.75">
      <c r="A85" s="4"/>
      <c r="B85" s="4"/>
      <c r="C85" s="4"/>
      <c r="D85" s="4"/>
      <c r="E85" s="4"/>
      <c r="F85" s="4"/>
      <c r="G85" s="4" t="s">
        <v>438</v>
      </c>
      <c r="H85" s="145"/>
      <c r="I85" s="4"/>
    </row>
    <row r="86" spans="1:9" ht="14.25">
      <c r="A86" s="4"/>
      <c r="B86" s="4"/>
      <c r="C86" s="300" t="s">
        <v>200</v>
      </c>
      <c r="D86" s="300"/>
      <c r="E86" s="4"/>
      <c r="F86" s="4"/>
      <c r="G86" s="4"/>
      <c r="H86" s="4"/>
      <c r="I86" s="4"/>
    </row>
    <row r="87" spans="1:9" ht="25.5">
      <c r="A87" s="4"/>
      <c r="B87" s="4"/>
      <c r="C87" s="64" t="s">
        <v>179</v>
      </c>
      <c r="D87" s="259" t="s">
        <v>183</v>
      </c>
      <c r="E87" s="4"/>
      <c r="F87" s="4"/>
      <c r="G87" s="4"/>
      <c r="H87" s="4"/>
      <c r="I87" s="4"/>
    </row>
    <row r="88" spans="1:9" s="37" customFormat="1" ht="102">
      <c r="A88" s="36"/>
      <c r="B88" s="36"/>
      <c r="C88" s="35" t="s">
        <v>86</v>
      </c>
      <c r="D88" s="35" t="s">
        <v>91</v>
      </c>
      <c r="E88" s="36"/>
      <c r="F88" s="36"/>
      <c r="G88" s="36"/>
      <c r="H88" s="36"/>
      <c r="I88" s="36"/>
    </row>
    <row r="89" spans="1:9" ht="12.75">
      <c r="A89" s="4"/>
      <c r="B89" s="4"/>
      <c r="C89" s="52" t="s">
        <v>69</v>
      </c>
      <c r="D89" s="75" t="s">
        <v>201</v>
      </c>
      <c r="E89" s="4"/>
      <c r="F89" s="4"/>
      <c r="G89" s="4"/>
      <c r="H89" s="4"/>
      <c r="I89" s="4"/>
    </row>
    <row r="90" spans="1:9" ht="12.75">
      <c r="A90" s="4"/>
      <c r="B90" s="4"/>
      <c r="C90" s="4"/>
      <c r="D90" s="4"/>
      <c r="E90" s="4"/>
      <c r="F90" s="4"/>
      <c r="G90" s="4"/>
      <c r="H90" s="4"/>
      <c r="I90" s="4"/>
    </row>
    <row r="91" spans="1:9" ht="33" customHeight="1">
      <c r="A91" s="4"/>
      <c r="B91" s="4"/>
      <c r="C91" s="304" t="s">
        <v>202</v>
      </c>
      <c r="D91" s="300"/>
      <c r="E91" s="4"/>
      <c r="F91" s="4"/>
      <c r="G91" s="4"/>
      <c r="H91" s="4"/>
      <c r="I91" s="4"/>
    </row>
    <row r="92" spans="1:9" ht="25.5">
      <c r="A92" s="4"/>
      <c r="B92" s="4"/>
      <c r="C92" s="64" t="s">
        <v>186</v>
      </c>
      <c r="D92" s="64" t="s">
        <v>179</v>
      </c>
      <c r="E92" s="4"/>
      <c r="F92" s="4"/>
      <c r="G92" s="4"/>
      <c r="H92" s="4"/>
      <c r="I92" s="4"/>
    </row>
    <row r="93" spans="1:9" s="37" customFormat="1" ht="114.75">
      <c r="A93" s="36"/>
      <c r="B93" s="36"/>
      <c r="C93" s="35" t="s">
        <v>241</v>
      </c>
      <c r="D93" s="35" t="s">
        <v>86</v>
      </c>
      <c r="E93" s="36"/>
      <c r="F93" s="36"/>
      <c r="G93" s="36"/>
      <c r="H93" s="36"/>
      <c r="I93" s="36"/>
    </row>
    <row r="94" spans="3:4" ht="12.75">
      <c r="C94" s="51" t="s">
        <v>449</v>
      </c>
      <c r="D94" s="52" t="s">
        <v>69</v>
      </c>
    </row>
    <row r="98" ht="15.75">
      <c r="C98" s="88" t="s">
        <v>274</v>
      </c>
    </row>
    <row r="99" spans="3:8" ht="14.25">
      <c r="C99" s="305" t="s">
        <v>111</v>
      </c>
      <c r="D99" s="306"/>
      <c r="E99" s="306"/>
      <c r="F99" s="306"/>
      <c r="G99" s="307"/>
      <c r="H99" s="50" t="s">
        <v>119</v>
      </c>
    </row>
    <row r="100" spans="3:8" ht="18" thickBot="1">
      <c r="C100" s="308"/>
      <c r="D100" s="309"/>
      <c r="E100" s="309"/>
      <c r="F100" s="309"/>
      <c r="G100" s="277"/>
      <c r="H100" s="89" t="s">
        <v>59</v>
      </c>
    </row>
    <row r="101" spans="3:8" ht="16.5" thickTop="1">
      <c r="C101" s="261" t="s">
        <v>101</v>
      </c>
      <c r="D101" s="311" t="s">
        <v>252</v>
      </c>
      <c r="E101" s="311"/>
      <c r="F101" s="311" t="s">
        <v>275</v>
      </c>
      <c r="G101" s="312"/>
      <c r="H101" s="90" t="s">
        <v>139</v>
      </c>
    </row>
    <row r="102" spans="3:8" ht="15.75">
      <c r="C102" s="262"/>
      <c r="D102" s="302" t="s">
        <v>253</v>
      </c>
      <c r="E102" s="302"/>
      <c r="F102" s="302" t="s">
        <v>204</v>
      </c>
      <c r="G102" s="303"/>
      <c r="H102" s="91"/>
    </row>
    <row r="103" spans="3:8" ht="15.75">
      <c r="C103" s="262"/>
      <c r="D103" s="302" t="s">
        <v>254</v>
      </c>
      <c r="E103" s="302"/>
      <c r="F103" s="302" t="s">
        <v>276</v>
      </c>
      <c r="G103" s="303"/>
      <c r="H103" s="91"/>
    </row>
    <row r="104" spans="3:8" ht="15.75">
      <c r="C104" s="262"/>
      <c r="D104" s="302" t="s">
        <v>255</v>
      </c>
      <c r="E104" s="302"/>
      <c r="F104" s="302" t="s">
        <v>277</v>
      </c>
      <c r="G104" s="303"/>
      <c r="H104" s="91"/>
    </row>
    <row r="105" spans="3:8" ht="15.75">
      <c r="C105" s="262"/>
      <c r="D105" s="302" t="s">
        <v>256</v>
      </c>
      <c r="E105" s="302"/>
      <c r="F105" s="302" t="s">
        <v>278</v>
      </c>
      <c r="G105" s="303"/>
      <c r="H105" s="91"/>
    </row>
    <row r="106" spans="3:8" ht="15.75">
      <c r="C106" s="262"/>
      <c r="D106" s="302" t="s">
        <v>257</v>
      </c>
      <c r="E106" s="302"/>
      <c r="F106" s="302" t="s">
        <v>279</v>
      </c>
      <c r="G106" s="303"/>
      <c r="H106" s="91"/>
    </row>
    <row r="107" spans="3:8" ht="16.5" thickBot="1">
      <c r="C107" s="310"/>
      <c r="D107" s="313" t="s">
        <v>258</v>
      </c>
      <c r="E107" s="313"/>
      <c r="F107" s="313" t="s">
        <v>280</v>
      </c>
      <c r="G107" s="314"/>
      <c r="H107" s="91"/>
    </row>
    <row r="108" spans="3:8" ht="16.5" thickTop="1">
      <c r="C108" s="315" t="s">
        <v>102</v>
      </c>
      <c r="D108" s="316" t="s">
        <v>260</v>
      </c>
      <c r="E108" s="316"/>
      <c r="F108" s="316" t="s">
        <v>283</v>
      </c>
      <c r="G108" s="317"/>
      <c r="H108" s="91" t="s">
        <v>139</v>
      </c>
    </row>
    <row r="109" spans="3:8" ht="15.75">
      <c r="C109" s="262"/>
      <c r="D109" s="302" t="s">
        <v>259</v>
      </c>
      <c r="E109" s="302"/>
      <c r="F109" s="302" t="s">
        <v>284</v>
      </c>
      <c r="G109" s="303"/>
      <c r="H109" s="91" t="s">
        <v>139</v>
      </c>
    </row>
    <row r="110" spans="3:8" ht="15.75">
      <c r="C110" s="262"/>
      <c r="D110" s="302" t="s">
        <v>261</v>
      </c>
      <c r="E110" s="302"/>
      <c r="F110" s="302" t="s">
        <v>285</v>
      </c>
      <c r="G110" s="303"/>
      <c r="H110" s="91"/>
    </row>
    <row r="111" spans="3:8" ht="15.75">
      <c r="C111" s="262"/>
      <c r="D111" s="302" t="s">
        <v>262</v>
      </c>
      <c r="E111" s="302"/>
      <c r="F111" s="302" t="s">
        <v>286</v>
      </c>
      <c r="G111" s="303"/>
      <c r="H111" s="91"/>
    </row>
    <row r="112" spans="3:8" ht="15">
      <c r="C112" s="262"/>
      <c r="D112" s="302" t="s">
        <v>257</v>
      </c>
      <c r="E112" s="302"/>
      <c r="F112" s="302" t="s">
        <v>279</v>
      </c>
      <c r="G112" s="303"/>
      <c r="H112" s="92"/>
    </row>
    <row r="113" spans="3:8" ht="16.5" thickBot="1">
      <c r="C113" s="310"/>
      <c r="D113" s="313" t="s">
        <v>263</v>
      </c>
      <c r="E113" s="313"/>
      <c r="F113" s="313" t="s">
        <v>281</v>
      </c>
      <c r="G113" s="314"/>
      <c r="H113" s="91"/>
    </row>
    <row r="114" spans="3:8" ht="16.5" thickTop="1">
      <c r="C114" s="323" t="s">
        <v>103</v>
      </c>
      <c r="D114" s="311" t="s">
        <v>264</v>
      </c>
      <c r="E114" s="311"/>
      <c r="F114" s="311" t="s">
        <v>287</v>
      </c>
      <c r="G114" s="312"/>
      <c r="H114" s="91"/>
    </row>
    <row r="115" spans="3:8" ht="15.75">
      <c r="C115" s="324"/>
      <c r="D115" s="302" t="s">
        <v>265</v>
      </c>
      <c r="E115" s="302"/>
      <c r="F115" s="302" t="s">
        <v>288</v>
      </c>
      <c r="G115" s="303"/>
      <c r="H115" s="91"/>
    </row>
    <row r="116" spans="3:8" ht="15.75">
      <c r="C116" s="324"/>
      <c r="D116" s="302" t="s">
        <v>266</v>
      </c>
      <c r="E116" s="302"/>
      <c r="F116" s="302" t="s">
        <v>205</v>
      </c>
      <c r="G116" s="303"/>
      <c r="H116" s="91"/>
    </row>
    <row r="117" spans="3:8" ht="15.75">
      <c r="C117" s="324"/>
      <c r="D117" s="302" t="s">
        <v>268</v>
      </c>
      <c r="E117" s="302"/>
      <c r="F117" s="302" t="s">
        <v>206</v>
      </c>
      <c r="G117" s="303"/>
      <c r="H117" s="91"/>
    </row>
    <row r="118" spans="3:13" ht="15.75">
      <c r="C118" s="324"/>
      <c r="D118" s="302" t="s">
        <v>267</v>
      </c>
      <c r="E118" s="302"/>
      <c r="F118" s="302" t="s">
        <v>207</v>
      </c>
      <c r="G118" s="303"/>
      <c r="H118" s="91"/>
      <c r="M118" t="s">
        <v>208</v>
      </c>
    </row>
    <row r="119" spans="3:13" ht="15.75">
      <c r="C119" s="324"/>
      <c r="D119" s="302" t="s">
        <v>269</v>
      </c>
      <c r="E119" s="302"/>
      <c r="F119" s="302" t="s">
        <v>209</v>
      </c>
      <c r="G119" s="303"/>
      <c r="H119" s="91"/>
      <c r="M119" t="s">
        <v>210</v>
      </c>
    </row>
    <row r="120" spans="3:13" ht="15.75">
      <c r="C120" s="324"/>
      <c r="D120" s="302" t="s">
        <v>270</v>
      </c>
      <c r="E120" s="302"/>
      <c r="F120" s="302" t="s">
        <v>289</v>
      </c>
      <c r="G120" s="303"/>
      <c r="H120" s="91" t="s">
        <v>139</v>
      </c>
      <c r="M120" t="s">
        <v>211</v>
      </c>
    </row>
    <row r="121" spans="3:13" ht="15.75">
      <c r="C121" s="324"/>
      <c r="D121" s="302" t="s">
        <v>271</v>
      </c>
      <c r="E121" s="302"/>
      <c r="F121" s="302" t="s">
        <v>290</v>
      </c>
      <c r="G121" s="303"/>
      <c r="H121" s="91"/>
      <c r="M121" t="s">
        <v>212</v>
      </c>
    </row>
    <row r="122" spans="3:13" ht="15.75">
      <c r="C122" s="324"/>
      <c r="D122" s="302" t="s">
        <v>272</v>
      </c>
      <c r="E122" s="302"/>
      <c r="F122" s="302" t="s">
        <v>291</v>
      </c>
      <c r="G122" s="303"/>
      <c r="H122" s="91"/>
      <c r="M122" t="s">
        <v>213</v>
      </c>
    </row>
    <row r="123" spans="3:13" ht="16.5" thickBot="1">
      <c r="C123" s="325"/>
      <c r="D123" s="313" t="s">
        <v>273</v>
      </c>
      <c r="E123" s="313"/>
      <c r="F123" s="313" t="s">
        <v>282</v>
      </c>
      <c r="G123" s="314"/>
      <c r="H123" s="93"/>
      <c r="M123" t="s">
        <v>214</v>
      </c>
    </row>
    <row r="124" spans="3:13" ht="16.5" thickTop="1">
      <c r="C124" s="94"/>
      <c r="D124" s="95"/>
      <c r="E124" s="95"/>
      <c r="F124" s="95"/>
      <c r="G124" s="95"/>
      <c r="H124" s="96"/>
      <c r="M124" t="s">
        <v>215</v>
      </c>
    </row>
    <row r="125" spans="3:15" s="97" customFormat="1" ht="24" customHeight="1">
      <c r="C125" s="318" t="s">
        <v>113</v>
      </c>
      <c r="D125" s="319"/>
      <c r="E125" s="319"/>
      <c r="F125" s="319"/>
      <c r="G125" s="320"/>
      <c r="H125" s="321" t="s">
        <v>119</v>
      </c>
      <c r="I125" s="322"/>
      <c r="J125" s="322"/>
      <c r="K125" s="322"/>
      <c r="L125" s="322"/>
      <c r="M125" s="322"/>
      <c r="N125" s="322"/>
      <c r="O125" s="322"/>
    </row>
    <row r="126" spans="3:15" ht="18.75">
      <c r="C126" s="326"/>
      <c r="D126" s="326"/>
      <c r="E126" s="326"/>
      <c r="F126" s="326"/>
      <c r="G126" s="326"/>
      <c r="H126" s="327" t="s">
        <v>59</v>
      </c>
      <c r="I126" s="328"/>
      <c r="J126" s="328"/>
      <c r="K126" s="328"/>
      <c r="L126" s="328"/>
      <c r="M126" s="328"/>
      <c r="N126" s="328"/>
      <c r="O126" s="329"/>
    </row>
    <row r="127" spans="3:15" ht="17.25">
      <c r="C127" s="326"/>
      <c r="D127" s="326"/>
      <c r="E127" s="326"/>
      <c r="F127" s="326"/>
      <c r="G127" s="326"/>
      <c r="H127" s="25" t="s">
        <v>317</v>
      </c>
      <c r="I127" s="330" t="s">
        <v>318</v>
      </c>
      <c r="J127" s="331"/>
      <c r="K127" s="331"/>
      <c r="L127" s="331"/>
      <c r="M127" s="331"/>
      <c r="N127" s="331"/>
      <c r="O127" s="332"/>
    </row>
    <row r="128" spans="3:15" ht="57" customHeight="1" thickBot="1">
      <c r="C128" s="326"/>
      <c r="D128" s="326"/>
      <c r="E128" s="326"/>
      <c r="F128" s="326"/>
      <c r="G128" s="326"/>
      <c r="H128" s="25" t="s">
        <v>216</v>
      </c>
      <c r="I128" s="45" t="s">
        <v>92</v>
      </c>
      <c r="J128" s="46" t="s">
        <v>217</v>
      </c>
      <c r="K128" s="46" t="s">
        <v>230</v>
      </c>
      <c r="L128" s="47" t="s">
        <v>218</v>
      </c>
      <c r="M128" s="47" t="s">
        <v>93</v>
      </c>
      <c r="N128" s="47" t="s">
        <v>95</v>
      </c>
      <c r="O128" s="47" t="s">
        <v>94</v>
      </c>
    </row>
    <row r="129" spans="3:15" ht="16.5" thickTop="1">
      <c r="C129" s="333" t="s">
        <v>96</v>
      </c>
      <c r="D129" s="261" t="s">
        <v>97</v>
      </c>
      <c r="E129" s="311" t="s">
        <v>298</v>
      </c>
      <c r="F129" s="311"/>
      <c r="G129" s="98" t="s">
        <v>299</v>
      </c>
      <c r="H129" s="90" t="s">
        <v>139</v>
      </c>
      <c r="I129" s="99"/>
      <c r="J129" s="100"/>
      <c r="K129" s="101"/>
      <c r="L129" s="102"/>
      <c r="M129" s="156"/>
      <c r="N129" s="102" t="s">
        <v>156</v>
      </c>
      <c r="O129" s="104"/>
    </row>
    <row r="130" spans="3:15" ht="15.75">
      <c r="C130" s="334"/>
      <c r="D130" s="262"/>
      <c r="E130" s="302" t="s">
        <v>292</v>
      </c>
      <c r="F130" s="302"/>
      <c r="G130" s="105" t="s">
        <v>296</v>
      </c>
      <c r="H130" s="91" t="s">
        <v>139</v>
      </c>
      <c r="I130" s="106"/>
      <c r="J130" s="107"/>
      <c r="K130" s="108"/>
      <c r="L130" s="109"/>
      <c r="M130" s="157"/>
      <c r="N130" s="109" t="s">
        <v>156</v>
      </c>
      <c r="O130" s="111"/>
    </row>
    <row r="131" spans="3:15" ht="15.75">
      <c r="C131" s="334"/>
      <c r="D131" s="262"/>
      <c r="E131" s="302" t="s">
        <v>293</v>
      </c>
      <c r="F131" s="302"/>
      <c r="G131" s="105" t="s">
        <v>297</v>
      </c>
      <c r="H131" s="91" t="s">
        <v>139</v>
      </c>
      <c r="I131" s="106"/>
      <c r="J131" s="107"/>
      <c r="K131" s="108"/>
      <c r="L131" s="109"/>
      <c r="M131" s="157"/>
      <c r="N131" s="109" t="s">
        <v>156</v>
      </c>
      <c r="O131" s="111"/>
    </row>
    <row r="132" spans="3:15" ht="15.75">
      <c r="C132" s="334"/>
      <c r="D132" s="262"/>
      <c r="E132" s="302" t="s">
        <v>257</v>
      </c>
      <c r="F132" s="302"/>
      <c r="G132" s="105" t="s">
        <v>279</v>
      </c>
      <c r="H132" s="91"/>
      <c r="I132" s="106"/>
      <c r="J132" s="107"/>
      <c r="K132" s="108"/>
      <c r="L132" s="109"/>
      <c r="M132" s="157"/>
      <c r="N132" s="109" t="s">
        <v>156</v>
      </c>
      <c r="O132" s="111"/>
    </row>
    <row r="133" spans="3:15" ht="16.5" thickBot="1">
      <c r="C133" s="334"/>
      <c r="D133" s="310"/>
      <c r="E133" s="313" t="s">
        <v>294</v>
      </c>
      <c r="F133" s="313"/>
      <c r="G133" s="112" t="s">
        <v>295</v>
      </c>
      <c r="H133" s="93"/>
      <c r="I133" s="106"/>
      <c r="J133" s="107"/>
      <c r="K133" s="108"/>
      <c r="L133" s="109"/>
      <c r="M133" s="157"/>
      <c r="N133" s="109" t="s">
        <v>156</v>
      </c>
      <c r="O133" s="111"/>
    </row>
    <row r="134" spans="3:15" ht="16.5" thickTop="1">
      <c r="C134" s="334"/>
      <c r="D134" s="337" t="s">
        <v>98</v>
      </c>
      <c r="E134" s="302" t="s">
        <v>304</v>
      </c>
      <c r="F134" s="302"/>
      <c r="G134" s="27" t="s">
        <v>300</v>
      </c>
      <c r="H134" s="91"/>
      <c r="I134" s="106"/>
      <c r="J134" s="107"/>
      <c r="K134" s="108"/>
      <c r="L134" s="109"/>
      <c r="M134" s="157"/>
      <c r="N134" s="109" t="s">
        <v>156</v>
      </c>
      <c r="O134" s="111"/>
    </row>
    <row r="135" spans="3:15" ht="15.75">
      <c r="C135" s="334"/>
      <c r="D135" s="338"/>
      <c r="E135" s="302" t="s">
        <v>305</v>
      </c>
      <c r="F135" s="302"/>
      <c r="G135" s="27" t="s">
        <v>301</v>
      </c>
      <c r="H135" s="91"/>
      <c r="I135" s="106"/>
      <c r="J135" s="107"/>
      <c r="K135" s="108"/>
      <c r="L135" s="109"/>
      <c r="M135" s="157"/>
      <c r="N135" s="109" t="s">
        <v>156</v>
      </c>
      <c r="O135" s="111"/>
    </row>
    <row r="136" spans="3:15" ht="15.75">
      <c r="C136" s="334"/>
      <c r="D136" s="338"/>
      <c r="E136" s="302" t="s">
        <v>306</v>
      </c>
      <c r="F136" s="302"/>
      <c r="G136" s="27" t="s">
        <v>302</v>
      </c>
      <c r="H136" s="91"/>
      <c r="I136" s="106"/>
      <c r="J136" s="107"/>
      <c r="K136" s="108"/>
      <c r="L136" s="109"/>
      <c r="M136" s="157"/>
      <c r="N136" s="109" t="s">
        <v>156</v>
      </c>
      <c r="O136" s="111"/>
    </row>
    <row r="137" spans="3:15" ht="15.75">
      <c r="C137" s="334"/>
      <c r="D137" s="338"/>
      <c r="E137" s="302" t="s">
        <v>307</v>
      </c>
      <c r="F137" s="302"/>
      <c r="G137" s="27" t="s">
        <v>303</v>
      </c>
      <c r="H137" s="91"/>
      <c r="I137" s="106"/>
      <c r="J137" s="107"/>
      <c r="K137" s="108"/>
      <c r="L137" s="109"/>
      <c r="M137" s="157"/>
      <c r="N137" s="109" t="s">
        <v>156</v>
      </c>
      <c r="O137" s="111"/>
    </row>
    <row r="138" spans="3:15" ht="16.5" thickBot="1">
      <c r="C138" s="334"/>
      <c r="D138" s="339"/>
      <c r="E138" s="340" t="s">
        <v>294</v>
      </c>
      <c r="F138" s="340"/>
      <c r="G138" s="29" t="s">
        <v>295</v>
      </c>
      <c r="H138" s="93" t="s">
        <v>139</v>
      </c>
      <c r="I138" s="113"/>
      <c r="J138" s="114"/>
      <c r="K138" s="115"/>
      <c r="L138" s="116"/>
      <c r="M138" s="158"/>
      <c r="N138" s="116" t="s">
        <v>156</v>
      </c>
      <c r="O138" s="118"/>
    </row>
    <row r="139" spans="3:15" ht="16.5" thickTop="1">
      <c r="C139" s="334"/>
      <c r="D139" s="341" t="s">
        <v>99</v>
      </c>
      <c r="E139" s="316" t="s">
        <v>309</v>
      </c>
      <c r="F139" s="316"/>
      <c r="G139" s="26" t="s">
        <v>223</v>
      </c>
      <c r="H139" s="90"/>
      <c r="I139" s="106"/>
      <c r="J139" s="107"/>
      <c r="K139" s="108"/>
      <c r="L139" s="109"/>
      <c r="M139" s="157"/>
      <c r="N139" s="109" t="s">
        <v>156</v>
      </c>
      <c r="O139" s="111"/>
    </row>
    <row r="140" spans="3:15" ht="15.75">
      <c r="C140" s="334"/>
      <c r="D140" s="324"/>
      <c r="E140" s="302" t="s">
        <v>310</v>
      </c>
      <c r="F140" s="302"/>
      <c r="G140" s="27" t="s">
        <v>308</v>
      </c>
      <c r="H140" s="91"/>
      <c r="I140" s="106"/>
      <c r="J140" s="107"/>
      <c r="K140" s="108"/>
      <c r="L140" s="109"/>
      <c r="M140" s="157"/>
      <c r="N140" s="109" t="s">
        <v>156</v>
      </c>
      <c r="O140" s="111"/>
    </row>
    <row r="141" spans="3:15" ht="15.75">
      <c r="C141" s="334"/>
      <c r="D141" s="324"/>
      <c r="E141" s="302" t="s">
        <v>257</v>
      </c>
      <c r="F141" s="302"/>
      <c r="G141" s="27" t="s">
        <v>279</v>
      </c>
      <c r="H141" s="91"/>
      <c r="I141" s="106"/>
      <c r="J141" s="107"/>
      <c r="K141" s="108"/>
      <c r="L141" s="109"/>
      <c r="M141" s="157"/>
      <c r="N141" s="109" t="s">
        <v>156</v>
      </c>
      <c r="O141" s="111"/>
    </row>
    <row r="142" spans="3:15" ht="16.5" thickBot="1">
      <c r="C142" s="334"/>
      <c r="D142" s="325"/>
      <c r="E142" s="313" t="s">
        <v>294</v>
      </c>
      <c r="F142" s="313"/>
      <c r="G142" s="28" t="s">
        <v>295</v>
      </c>
      <c r="H142" s="93" t="s">
        <v>139</v>
      </c>
      <c r="I142" s="113"/>
      <c r="J142" s="114"/>
      <c r="K142" s="115"/>
      <c r="L142" s="116"/>
      <c r="M142" s="158"/>
      <c r="N142" s="116" t="s">
        <v>156</v>
      </c>
      <c r="O142" s="118"/>
    </row>
    <row r="143" spans="3:15" ht="16.5" thickTop="1">
      <c r="C143" s="334"/>
      <c r="D143" s="323" t="s">
        <v>100</v>
      </c>
      <c r="E143" s="311" t="s">
        <v>311</v>
      </c>
      <c r="F143" s="311"/>
      <c r="G143" s="30" t="s">
        <v>314</v>
      </c>
      <c r="H143" s="91" t="s">
        <v>139</v>
      </c>
      <c r="I143" s="99"/>
      <c r="J143" s="119"/>
      <c r="K143" s="120"/>
      <c r="L143" s="121"/>
      <c r="M143" s="156"/>
      <c r="N143" s="102" t="s">
        <v>156</v>
      </c>
      <c r="O143" s="104"/>
    </row>
    <row r="144" spans="3:15" ht="15.75">
      <c r="C144" s="334"/>
      <c r="D144" s="324"/>
      <c r="E144" s="302" t="s">
        <v>312</v>
      </c>
      <c r="F144" s="302"/>
      <c r="G144" s="27" t="s">
        <v>315</v>
      </c>
      <c r="H144" s="91" t="s">
        <v>139</v>
      </c>
      <c r="I144" s="106"/>
      <c r="J144" s="122"/>
      <c r="K144" s="123"/>
      <c r="L144" s="124"/>
      <c r="M144" s="157"/>
      <c r="N144" s="109" t="s">
        <v>156</v>
      </c>
      <c r="O144" s="111"/>
    </row>
    <row r="145" spans="3:15" ht="15.75">
      <c r="C145" s="334"/>
      <c r="D145" s="324"/>
      <c r="E145" s="302" t="s">
        <v>313</v>
      </c>
      <c r="F145" s="302"/>
      <c r="G145" s="27" t="s">
        <v>224</v>
      </c>
      <c r="H145" s="91" t="s">
        <v>139</v>
      </c>
      <c r="I145" s="106"/>
      <c r="J145" s="122"/>
      <c r="K145" s="123"/>
      <c r="L145" s="124"/>
      <c r="M145" s="157"/>
      <c r="N145" s="109" t="s">
        <v>156</v>
      </c>
      <c r="O145" s="111"/>
    </row>
    <row r="146" spans="3:15" ht="15.75">
      <c r="C146" s="334"/>
      <c r="D146" s="324"/>
      <c r="E146" s="302" t="s">
        <v>238</v>
      </c>
      <c r="F146" s="302"/>
      <c r="G146" s="27" t="s">
        <v>316</v>
      </c>
      <c r="H146" s="91" t="s">
        <v>139</v>
      </c>
      <c r="I146" s="106"/>
      <c r="J146" s="122"/>
      <c r="K146" s="123"/>
      <c r="L146" s="124"/>
      <c r="M146" s="157"/>
      <c r="N146" s="109" t="s">
        <v>156</v>
      </c>
      <c r="O146" s="111"/>
    </row>
    <row r="147" spans="3:15" ht="15.75">
      <c r="C147" s="334"/>
      <c r="D147" s="324"/>
      <c r="E147" s="302" t="s">
        <v>257</v>
      </c>
      <c r="F147" s="302"/>
      <c r="G147" s="27" t="s">
        <v>279</v>
      </c>
      <c r="H147" s="91"/>
      <c r="I147" s="106"/>
      <c r="J147" s="122"/>
      <c r="K147" s="123"/>
      <c r="L147" s="124"/>
      <c r="M147" s="157"/>
      <c r="N147" s="109" t="s">
        <v>156</v>
      </c>
      <c r="O147" s="111"/>
    </row>
    <row r="148" spans="3:15" ht="15.75">
      <c r="C148" s="335"/>
      <c r="D148" s="342"/>
      <c r="E148" s="130" t="s">
        <v>337</v>
      </c>
      <c r="F148" s="140"/>
      <c r="G148" s="146" t="s">
        <v>340</v>
      </c>
      <c r="H148" s="91"/>
      <c r="I148" s="106"/>
      <c r="J148" s="148"/>
      <c r="K148" s="147"/>
      <c r="L148" s="124"/>
      <c r="M148" s="157"/>
      <c r="N148" s="109" t="s">
        <v>156</v>
      </c>
      <c r="O148" s="111"/>
    </row>
    <row r="149" spans="3:15" ht="15.75">
      <c r="C149" s="335"/>
      <c r="D149" s="342"/>
      <c r="E149" s="130" t="s">
        <v>338</v>
      </c>
      <c r="F149" s="140"/>
      <c r="G149" s="146" t="s">
        <v>341</v>
      </c>
      <c r="H149" s="91"/>
      <c r="I149" s="106"/>
      <c r="J149" s="148"/>
      <c r="K149" s="147"/>
      <c r="L149" s="124"/>
      <c r="M149" s="157"/>
      <c r="N149" s="109" t="s">
        <v>156</v>
      </c>
      <c r="O149" s="111"/>
    </row>
    <row r="150" spans="3:15" ht="15.75">
      <c r="C150" s="335"/>
      <c r="D150" s="342"/>
      <c r="E150" s="130" t="s">
        <v>339</v>
      </c>
      <c r="F150" s="140"/>
      <c r="G150" s="146" t="s">
        <v>342</v>
      </c>
      <c r="H150" s="91"/>
      <c r="I150" s="106"/>
      <c r="J150" s="148"/>
      <c r="K150" s="147"/>
      <c r="L150" s="124"/>
      <c r="M150" s="157"/>
      <c r="N150" s="109" t="s">
        <v>156</v>
      </c>
      <c r="O150" s="111"/>
    </row>
    <row r="151" spans="3:15" ht="15.75">
      <c r="C151" s="335"/>
      <c r="D151" s="342"/>
      <c r="E151" s="302" t="s">
        <v>319</v>
      </c>
      <c r="F151" s="302"/>
      <c r="G151" s="27" t="s">
        <v>320</v>
      </c>
      <c r="H151" s="91"/>
      <c r="I151" s="106"/>
      <c r="J151" s="122"/>
      <c r="K151" s="123"/>
      <c r="L151" s="124"/>
      <c r="M151" s="157"/>
      <c r="N151" s="109" t="s">
        <v>156</v>
      </c>
      <c r="O151" s="111"/>
    </row>
    <row r="152" spans="3:15" ht="16.5" thickBot="1">
      <c r="C152" s="336"/>
      <c r="D152" s="325"/>
      <c r="E152" s="313" t="s">
        <v>294</v>
      </c>
      <c r="F152" s="313"/>
      <c r="G152" s="28" t="s">
        <v>295</v>
      </c>
      <c r="H152" s="93"/>
      <c r="I152" s="113" t="s">
        <v>156</v>
      </c>
      <c r="J152" s="125"/>
      <c r="K152" s="126"/>
      <c r="L152" s="116"/>
      <c r="M152" s="158"/>
      <c r="N152" s="116" t="s">
        <v>156</v>
      </c>
      <c r="O152" s="118"/>
    </row>
    <row r="153" spans="5:15" ht="16.5" thickTop="1">
      <c r="E153" s="133"/>
      <c r="I153" s="31" t="s">
        <v>322</v>
      </c>
      <c r="J153" s="159">
        <v>37500</v>
      </c>
      <c r="K153" s="159"/>
      <c r="L153" s="230">
        <f>SUM(L129:L147)+SUM(L151:L152)</f>
        <v>0</v>
      </c>
      <c r="M153" s="159"/>
      <c r="N153" s="127"/>
      <c r="O153" s="127"/>
    </row>
    <row r="154" spans="10:12" ht="12.75">
      <c r="J154" s="2" t="s">
        <v>321</v>
      </c>
      <c r="K154" s="2"/>
      <c r="L154" s="2" t="s">
        <v>227</v>
      </c>
    </row>
    <row r="156" spans="12:17" ht="15">
      <c r="L156" s="54" t="s">
        <v>120</v>
      </c>
      <c r="M156" s="54"/>
      <c r="N156" s="54"/>
      <c r="O156" s="129" t="s">
        <v>231</v>
      </c>
      <c r="P156" s="54">
        <v>272</v>
      </c>
      <c r="Q156" s="54" t="s">
        <v>124</v>
      </c>
    </row>
    <row r="157" spans="12:17" ht="15">
      <c r="L157" s="62" t="s">
        <v>121</v>
      </c>
      <c r="M157" s="55">
        <v>129.407</v>
      </c>
      <c r="N157" s="57" t="s">
        <v>122</v>
      </c>
      <c r="O157" s="130" t="s">
        <v>123</v>
      </c>
      <c r="P157" s="59">
        <v>193</v>
      </c>
      <c r="Q157" s="60" t="s">
        <v>124</v>
      </c>
    </row>
    <row r="158" spans="12:17" ht="15">
      <c r="L158" s="63">
        <v>40791</v>
      </c>
      <c r="M158" s="56">
        <f>M157*P157</f>
        <v>24975.551000000003</v>
      </c>
      <c r="N158" s="58" t="s">
        <v>125</v>
      </c>
      <c r="O158" s="54"/>
      <c r="P158" s="54"/>
      <c r="Q158" s="54"/>
    </row>
    <row r="159" spans="12:17" ht="15">
      <c r="L159" s="54"/>
      <c r="M159" s="61">
        <f>M158*1000</f>
        <v>24975551.000000004</v>
      </c>
      <c r="N159" s="62" t="s">
        <v>126</v>
      </c>
      <c r="O159" s="54"/>
      <c r="P159" s="54"/>
      <c r="Q159" s="54"/>
    </row>
    <row r="160" spans="12:17" ht="15">
      <c r="L160" s="54"/>
      <c r="M160" s="54"/>
      <c r="N160" s="54"/>
      <c r="O160" s="54"/>
      <c r="P160" s="54"/>
      <c r="Q160" s="54"/>
    </row>
  </sheetData>
  <mergeCells count="97">
    <mergeCell ref="D143:D152"/>
    <mergeCell ref="E143:F143"/>
    <mergeCell ref="E144:F144"/>
    <mergeCell ref="E145:F145"/>
    <mergeCell ref="E146:F146"/>
    <mergeCell ref="E147:F147"/>
    <mergeCell ref="E151:F151"/>
    <mergeCell ref="E152:F152"/>
    <mergeCell ref="D139:D142"/>
    <mergeCell ref="E139:F139"/>
    <mergeCell ref="E140:F140"/>
    <mergeCell ref="E141:F141"/>
    <mergeCell ref="E142:F142"/>
    <mergeCell ref="D134:D138"/>
    <mergeCell ref="E134:F134"/>
    <mergeCell ref="E135:F135"/>
    <mergeCell ref="E136:F136"/>
    <mergeCell ref="E137:F137"/>
    <mergeCell ref="E138:F138"/>
    <mergeCell ref="C126:G128"/>
    <mergeCell ref="H126:O126"/>
    <mergeCell ref="I127:O127"/>
    <mergeCell ref="C129:C152"/>
    <mergeCell ref="D129:D133"/>
    <mergeCell ref="E129:F129"/>
    <mergeCell ref="E130:F130"/>
    <mergeCell ref="E131:F131"/>
    <mergeCell ref="E132:F132"/>
    <mergeCell ref="E133:F133"/>
    <mergeCell ref="D123:E123"/>
    <mergeCell ref="F123:G123"/>
    <mergeCell ref="C125:G125"/>
    <mergeCell ref="H125:O125"/>
    <mergeCell ref="D121:E121"/>
    <mergeCell ref="F121:G121"/>
    <mergeCell ref="D122:E122"/>
    <mergeCell ref="F122:G122"/>
    <mergeCell ref="D119:E119"/>
    <mergeCell ref="F119:G119"/>
    <mergeCell ref="D120:E120"/>
    <mergeCell ref="F120:G120"/>
    <mergeCell ref="D117:E117"/>
    <mergeCell ref="F117:G117"/>
    <mergeCell ref="D118:E118"/>
    <mergeCell ref="F118:G118"/>
    <mergeCell ref="F112:G112"/>
    <mergeCell ref="D113:E113"/>
    <mergeCell ref="F113:G113"/>
    <mergeCell ref="C114:C123"/>
    <mergeCell ref="D114:E114"/>
    <mergeCell ref="F114:G114"/>
    <mergeCell ref="D115:E115"/>
    <mergeCell ref="F115:G115"/>
    <mergeCell ref="D116:E116"/>
    <mergeCell ref="F116:G116"/>
    <mergeCell ref="C108:C113"/>
    <mergeCell ref="D108:E108"/>
    <mergeCell ref="F108:G108"/>
    <mergeCell ref="D109:E109"/>
    <mergeCell ref="F109:G109"/>
    <mergeCell ref="D110:E110"/>
    <mergeCell ref="F110:G110"/>
    <mergeCell ref="D111:E111"/>
    <mergeCell ref="F111:G111"/>
    <mergeCell ref="D112:E112"/>
    <mergeCell ref="F105:G105"/>
    <mergeCell ref="D106:E106"/>
    <mergeCell ref="F106:G106"/>
    <mergeCell ref="D107:E107"/>
    <mergeCell ref="F107:G107"/>
    <mergeCell ref="C101:C107"/>
    <mergeCell ref="D101:E101"/>
    <mergeCell ref="F101:G101"/>
    <mergeCell ref="D102:E102"/>
    <mergeCell ref="F102:G102"/>
    <mergeCell ref="D103:E103"/>
    <mergeCell ref="F103:G103"/>
    <mergeCell ref="D104:E104"/>
    <mergeCell ref="F104:G104"/>
    <mergeCell ref="D105:E105"/>
    <mergeCell ref="C77:H77"/>
    <mergeCell ref="C86:D86"/>
    <mergeCell ref="C91:D91"/>
    <mergeCell ref="C99:G100"/>
    <mergeCell ref="C46:H46"/>
    <mergeCell ref="C57:G57"/>
    <mergeCell ref="C67:E67"/>
    <mergeCell ref="C72:G72"/>
    <mergeCell ref="A26:C26"/>
    <mergeCell ref="C28:D28"/>
    <mergeCell ref="C33:F33"/>
    <mergeCell ref="C42:D42"/>
    <mergeCell ref="A1:F1"/>
    <mergeCell ref="A2:F3"/>
    <mergeCell ref="A6:A24"/>
    <mergeCell ref="C6:F6"/>
    <mergeCell ref="C17:E17"/>
  </mergeCells>
  <printOptions/>
  <pageMargins left="0.75" right="0.75" top="1" bottom="1" header="0.5" footer="0.5"/>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dimension ref="A1:Q159"/>
  <sheetViews>
    <sheetView zoomScale="50" zoomScaleNormal="50" workbookViewId="0" topLeftCell="A1">
      <selection activeCell="C7" sqref="C7"/>
    </sheetView>
  </sheetViews>
  <sheetFormatPr defaultColWidth="9.140625" defaultRowHeight="12.75"/>
  <cols>
    <col min="1" max="1" width="4.8515625" style="0" customWidth="1"/>
    <col min="2" max="2" width="2.7109375" style="0" customWidth="1"/>
    <col min="3" max="3" width="61.00390625" style="0" customWidth="1"/>
    <col min="4" max="4" width="52.28125" style="0" customWidth="1"/>
    <col min="5" max="5" width="51.140625" style="0" customWidth="1"/>
    <col min="6" max="6" width="62.7109375" style="0" customWidth="1"/>
    <col min="7" max="7" width="61.421875" style="0" customWidth="1"/>
    <col min="8" max="8" width="58.421875" style="0" customWidth="1"/>
    <col min="9" max="9" width="34.140625" style="0" bestFit="1" customWidth="1"/>
    <col min="10" max="10" width="24.00390625" style="0" bestFit="1" customWidth="1"/>
    <col min="11" max="11" width="24.00390625" style="0" customWidth="1"/>
    <col min="12" max="12" width="28.7109375" style="0" bestFit="1" customWidth="1"/>
    <col min="13" max="13" width="29.421875" style="0" bestFit="1" customWidth="1"/>
    <col min="14" max="14" width="28.140625" style="0" bestFit="1" customWidth="1"/>
    <col min="15" max="15" width="17.00390625" style="0" customWidth="1"/>
  </cols>
  <sheetData>
    <row r="1" spans="1:6" ht="15.75" thickBot="1">
      <c r="A1" s="282" t="s">
        <v>237</v>
      </c>
      <c r="B1" s="283"/>
      <c r="C1" s="283"/>
      <c r="D1" s="283"/>
      <c r="E1" s="283"/>
      <c r="F1" s="284"/>
    </row>
    <row r="2" spans="1:6" ht="15" customHeight="1">
      <c r="A2" s="285" t="s">
        <v>31</v>
      </c>
      <c r="B2" s="286"/>
      <c r="C2" s="286"/>
      <c r="D2" s="286"/>
      <c r="E2" s="286"/>
      <c r="F2" s="287"/>
    </row>
    <row r="3" spans="1:6" ht="13.5" thickBot="1">
      <c r="A3" s="288"/>
      <c r="B3" s="289"/>
      <c r="C3" s="289"/>
      <c r="D3" s="289"/>
      <c r="E3" s="289"/>
      <c r="F3" s="290"/>
    </row>
    <row r="4" ht="14.25">
      <c r="C4" s="1"/>
    </row>
    <row r="5" spans="1:9" ht="14.25">
      <c r="A5" s="291" t="s">
        <v>232</v>
      </c>
      <c r="B5" s="7"/>
      <c r="C5" s="294" t="s">
        <v>104</v>
      </c>
      <c r="D5" s="295"/>
      <c r="E5" s="295"/>
      <c r="F5" s="295"/>
      <c r="G5" s="4"/>
      <c r="H5" s="4"/>
      <c r="I5" s="4"/>
    </row>
    <row r="6" spans="1:9" ht="12.75">
      <c r="A6" s="292"/>
      <c r="B6" s="4"/>
      <c r="C6" s="70" t="s">
        <v>127</v>
      </c>
      <c r="D6" s="70" t="s">
        <v>128</v>
      </c>
      <c r="E6" s="70" t="s">
        <v>129</v>
      </c>
      <c r="F6" s="71" t="s">
        <v>233</v>
      </c>
      <c r="G6" s="4"/>
      <c r="H6" s="4"/>
      <c r="I6" s="4"/>
    </row>
    <row r="7" spans="1:9" ht="12.75">
      <c r="A7" s="292"/>
      <c r="B7" s="4"/>
      <c r="C7" s="131" t="s">
        <v>4</v>
      </c>
      <c r="D7" s="131"/>
      <c r="E7" s="131" t="s">
        <v>352</v>
      </c>
      <c r="F7" s="174" t="s">
        <v>66</v>
      </c>
      <c r="G7" s="4"/>
      <c r="H7" s="4"/>
      <c r="I7" s="4"/>
    </row>
    <row r="8" spans="1:9" ht="12.75">
      <c r="A8" s="292"/>
      <c r="B8" s="4"/>
      <c r="C8" s="72" t="s">
        <v>130</v>
      </c>
      <c r="D8" s="72" t="s">
        <v>131</v>
      </c>
      <c r="E8" s="72" t="s">
        <v>229</v>
      </c>
      <c r="F8" s="67" t="s">
        <v>132</v>
      </c>
      <c r="G8" s="4"/>
      <c r="H8" s="4"/>
      <c r="I8" s="4"/>
    </row>
    <row r="9" spans="1:9" ht="38.25">
      <c r="A9" s="292"/>
      <c r="B9" s="4"/>
      <c r="C9" s="131" t="s">
        <v>228</v>
      </c>
      <c r="D9" s="131" t="s">
        <v>372</v>
      </c>
      <c r="E9" s="131" t="s">
        <v>156</v>
      </c>
      <c r="F9" s="160" t="s">
        <v>67</v>
      </c>
      <c r="G9" s="4"/>
      <c r="H9" s="4"/>
      <c r="I9" s="4"/>
    </row>
    <row r="10" spans="1:9" ht="14.25">
      <c r="A10" s="292"/>
      <c r="B10" s="4"/>
      <c r="C10" s="8"/>
      <c r="D10" s="4"/>
      <c r="E10" s="4"/>
      <c r="F10" s="4"/>
      <c r="G10" s="4"/>
      <c r="H10" s="4"/>
      <c r="I10" s="4"/>
    </row>
    <row r="11" spans="1:9" ht="14.25">
      <c r="A11" s="292"/>
      <c r="B11" s="7"/>
      <c r="C11" s="6" t="s">
        <v>105</v>
      </c>
      <c r="D11" s="16"/>
      <c r="E11" s="17"/>
      <c r="F11" s="4"/>
      <c r="G11" s="4"/>
      <c r="H11" s="4"/>
      <c r="I11" s="4"/>
    </row>
    <row r="12" spans="1:9" ht="12.75">
      <c r="A12" s="292"/>
      <c r="B12" s="4"/>
      <c r="C12" s="164" t="s">
        <v>234</v>
      </c>
      <c r="D12" s="251"/>
      <c r="E12" s="73" t="s">
        <v>133</v>
      </c>
      <c r="F12" s="4"/>
      <c r="G12" s="4"/>
      <c r="H12" s="4"/>
      <c r="I12" s="4"/>
    </row>
    <row r="13" spans="1:9" ht="12.75">
      <c r="A13" s="292"/>
      <c r="B13" s="4"/>
      <c r="C13" s="9"/>
      <c r="D13" s="9"/>
      <c r="E13" s="9"/>
      <c r="F13" s="4"/>
      <c r="G13" s="4"/>
      <c r="H13" s="4"/>
      <c r="I13" s="4"/>
    </row>
    <row r="14" spans="1:9" ht="14.25">
      <c r="A14" s="292"/>
      <c r="B14" s="7"/>
      <c r="C14" s="48" t="s">
        <v>106</v>
      </c>
      <c r="D14" s="258"/>
      <c r="E14" s="11"/>
      <c r="F14" s="4"/>
      <c r="G14" s="4"/>
      <c r="H14" s="4"/>
      <c r="I14" s="4"/>
    </row>
    <row r="15" spans="1:9" ht="12.75">
      <c r="A15" s="292"/>
      <c r="B15" s="4"/>
      <c r="C15" s="9"/>
      <c r="D15" s="9"/>
      <c r="E15" s="9"/>
      <c r="F15" s="4"/>
      <c r="G15" s="4"/>
      <c r="H15" s="4"/>
      <c r="I15" s="4"/>
    </row>
    <row r="16" spans="1:9" ht="14.25">
      <c r="A16" s="292"/>
      <c r="B16" s="7"/>
      <c r="C16" s="296" t="s">
        <v>107</v>
      </c>
      <c r="D16" s="297"/>
      <c r="E16" s="298"/>
      <c r="F16" s="4"/>
      <c r="G16" s="4"/>
      <c r="H16" s="4"/>
      <c r="I16" s="4"/>
    </row>
    <row r="17" spans="1:9" ht="25.5">
      <c r="A17" s="292"/>
      <c r="B17" s="4"/>
      <c r="C17" s="65" t="s">
        <v>134</v>
      </c>
      <c r="D17" s="66" t="s">
        <v>135</v>
      </c>
      <c r="E17" s="66" t="s">
        <v>136</v>
      </c>
      <c r="F17" s="18"/>
      <c r="G17" s="4"/>
      <c r="H17" s="4"/>
      <c r="I17" s="4"/>
    </row>
    <row r="18" spans="1:9" ht="140.25">
      <c r="A18" s="292"/>
      <c r="B18" s="4"/>
      <c r="C18" s="252" t="s">
        <v>137</v>
      </c>
      <c r="D18" s="35" t="s">
        <v>138</v>
      </c>
      <c r="E18" s="35" t="s">
        <v>323</v>
      </c>
      <c r="F18" s="18"/>
      <c r="G18" s="4"/>
      <c r="H18" s="4"/>
      <c r="I18" s="4"/>
    </row>
    <row r="19" spans="1:9" ht="12.75">
      <c r="A19" s="292"/>
      <c r="B19" s="4"/>
      <c r="C19" s="74" t="s">
        <v>139</v>
      </c>
      <c r="D19" s="75" t="s">
        <v>140</v>
      </c>
      <c r="E19" s="75" t="s">
        <v>140</v>
      </c>
      <c r="F19" s="18"/>
      <c r="G19" s="4"/>
      <c r="H19" s="4"/>
      <c r="I19" s="4"/>
    </row>
    <row r="20" spans="1:9" ht="14.25">
      <c r="A20" s="292"/>
      <c r="B20" s="4"/>
      <c r="C20" s="8"/>
      <c r="D20" s="4"/>
      <c r="E20" s="4"/>
      <c r="F20" s="4"/>
      <c r="G20" s="4"/>
      <c r="H20" s="4"/>
      <c r="I20" s="4"/>
    </row>
    <row r="21" spans="1:9" ht="63.75">
      <c r="A21" s="292"/>
      <c r="B21" s="7"/>
      <c r="C21" s="49" t="s">
        <v>108</v>
      </c>
      <c r="D21" s="19"/>
      <c r="E21" s="24" t="s">
        <v>141</v>
      </c>
      <c r="F21" s="75" t="s">
        <v>156</v>
      </c>
      <c r="G21" s="4"/>
      <c r="H21" s="4"/>
      <c r="I21" s="4"/>
    </row>
    <row r="22" spans="1:9" ht="12.75">
      <c r="A22" s="292"/>
      <c r="B22" s="4"/>
      <c r="C22" s="4"/>
      <c r="D22" s="4"/>
      <c r="E22" s="4"/>
      <c r="F22" s="75"/>
      <c r="G22" s="4"/>
      <c r="H22" s="4"/>
      <c r="I22" s="4"/>
    </row>
    <row r="23" spans="1:9" ht="28.5" customHeight="1">
      <c r="A23" s="293"/>
      <c r="B23" s="7"/>
      <c r="C23" s="69" t="s">
        <v>235</v>
      </c>
      <c r="D23" s="132"/>
      <c r="E23" s="24" t="s">
        <v>239</v>
      </c>
      <c r="F23" s="134"/>
      <c r="G23" s="4"/>
      <c r="H23" s="4"/>
      <c r="I23" s="4"/>
    </row>
    <row r="24" spans="1:9" ht="14.25">
      <c r="A24" s="4"/>
      <c r="B24" s="4"/>
      <c r="C24" s="8"/>
      <c r="D24" s="4"/>
      <c r="E24" s="4"/>
      <c r="F24" s="4"/>
      <c r="G24" s="4"/>
      <c r="H24" s="4"/>
      <c r="I24" s="4"/>
    </row>
    <row r="25" spans="1:9" ht="14.25">
      <c r="A25" s="301" t="s">
        <v>109</v>
      </c>
      <c r="B25" s="301"/>
      <c r="C25" s="301"/>
      <c r="D25" s="4"/>
      <c r="E25" s="4"/>
      <c r="F25" s="4"/>
      <c r="G25" s="4"/>
      <c r="H25" s="4"/>
      <c r="I25" s="4"/>
    </row>
    <row r="26" spans="1:9" ht="14.25">
      <c r="A26" s="4"/>
      <c r="B26" s="4"/>
      <c r="C26" s="8"/>
      <c r="D26" s="4"/>
      <c r="E26" s="4"/>
      <c r="F26" s="4"/>
      <c r="G26" s="4"/>
      <c r="H26" s="4"/>
      <c r="I26" s="4"/>
    </row>
    <row r="27" spans="1:9" ht="14.25">
      <c r="A27" s="4"/>
      <c r="B27" s="4"/>
      <c r="C27" s="300" t="s">
        <v>110</v>
      </c>
      <c r="D27" s="294"/>
      <c r="E27" s="18"/>
      <c r="G27" s="4"/>
      <c r="H27" s="4"/>
      <c r="I27" s="4"/>
    </row>
    <row r="28" spans="1:9" ht="12.75">
      <c r="A28" s="4"/>
      <c r="B28" s="4"/>
      <c r="C28" s="64" t="s">
        <v>142</v>
      </c>
      <c r="D28" s="64" t="s">
        <v>143</v>
      </c>
      <c r="E28" s="76"/>
      <c r="F28" s="4"/>
      <c r="G28" s="4"/>
      <c r="H28" s="4"/>
      <c r="I28" s="4"/>
    </row>
    <row r="29" spans="1:9" ht="38.25">
      <c r="A29" s="4"/>
      <c r="B29" s="4"/>
      <c r="C29" s="35" t="s">
        <v>324</v>
      </c>
      <c r="D29" s="35" t="s">
        <v>325</v>
      </c>
      <c r="E29" s="33"/>
      <c r="F29" s="4"/>
      <c r="G29" s="4"/>
      <c r="H29" s="4"/>
      <c r="I29" s="4"/>
    </row>
    <row r="30" spans="1:9" ht="12.75">
      <c r="A30" s="4"/>
      <c r="B30" s="4"/>
      <c r="C30" s="77" t="s">
        <v>69</v>
      </c>
      <c r="D30" s="77" t="s">
        <v>70</v>
      </c>
      <c r="E30" s="78"/>
      <c r="F30" s="4"/>
      <c r="G30" s="4"/>
      <c r="H30" s="4"/>
      <c r="I30" s="4"/>
    </row>
    <row r="31" spans="1:9" ht="14.25">
      <c r="A31" s="4"/>
      <c r="B31" s="4"/>
      <c r="C31" s="8"/>
      <c r="D31" s="4"/>
      <c r="E31" s="4"/>
      <c r="F31" s="4"/>
      <c r="G31" s="4"/>
      <c r="H31" s="4"/>
      <c r="I31" s="4"/>
    </row>
    <row r="32" spans="1:9" ht="15.75">
      <c r="A32" s="4"/>
      <c r="B32" s="79" t="s">
        <v>274</v>
      </c>
      <c r="C32" s="300" t="s">
        <v>111</v>
      </c>
      <c r="D32" s="300"/>
      <c r="E32" s="300"/>
      <c r="F32" s="300"/>
      <c r="G32" s="4"/>
      <c r="H32" s="4"/>
      <c r="I32" s="4"/>
    </row>
    <row r="33" spans="1:9" ht="25.5">
      <c r="A33" s="4"/>
      <c r="B33" s="4"/>
      <c r="C33" s="67" t="s">
        <v>144</v>
      </c>
      <c r="D33" s="72" t="s">
        <v>145</v>
      </c>
      <c r="E33" s="64" t="s">
        <v>146</v>
      </c>
      <c r="F33" s="64" t="s">
        <v>147</v>
      </c>
      <c r="G33" s="4"/>
      <c r="H33" s="4"/>
      <c r="I33" s="4"/>
    </row>
    <row r="34" spans="1:9" ht="25.5">
      <c r="A34" s="4"/>
      <c r="B34" s="4"/>
      <c r="C34" s="35"/>
      <c r="D34" s="35"/>
      <c r="E34" s="35" t="s">
        <v>241</v>
      </c>
      <c r="F34" s="35"/>
      <c r="G34" s="4"/>
      <c r="H34" s="4"/>
      <c r="I34" s="4"/>
    </row>
    <row r="35" spans="1:9" ht="12.75">
      <c r="A35" s="4"/>
      <c r="B35" s="4"/>
      <c r="C35" s="51"/>
      <c r="D35" s="51" t="s">
        <v>148</v>
      </c>
      <c r="E35" s="52" t="s">
        <v>450</v>
      </c>
      <c r="F35" s="77" t="s">
        <v>149</v>
      </c>
      <c r="G35" s="4"/>
      <c r="H35" s="4"/>
      <c r="I35" s="4"/>
    </row>
    <row r="36" spans="1:9" ht="12.75">
      <c r="A36" s="4"/>
      <c r="B36" s="4"/>
      <c r="C36" s="22"/>
      <c r="D36" s="22"/>
      <c r="E36" s="22"/>
      <c r="G36" s="4"/>
      <c r="H36" s="4"/>
      <c r="I36" s="4"/>
    </row>
    <row r="37" spans="1:9" ht="28.5">
      <c r="A37" s="4"/>
      <c r="B37" s="79"/>
      <c r="C37" s="64" t="s">
        <v>150</v>
      </c>
      <c r="D37" s="64" t="s">
        <v>151</v>
      </c>
      <c r="E37" s="64" t="s">
        <v>152</v>
      </c>
      <c r="F37" s="64" t="s">
        <v>153</v>
      </c>
      <c r="G37" s="64" t="s">
        <v>154</v>
      </c>
      <c r="H37" s="64" t="s">
        <v>155</v>
      </c>
      <c r="I37" s="5"/>
    </row>
    <row r="38" spans="1:9" ht="38.25">
      <c r="A38" s="4"/>
      <c r="B38" s="4"/>
      <c r="C38" s="35" t="s">
        <v>246</v>
      </c>
      <c r="D38" s="35" t="s">
        <v>326</v>
      </c>
      <c r="E38" s="35" t="s">
        <v>246</v>
      </c>
      <c r="F38" s="35" t="s">
        <v>327</v>
      </c>
      <c r="G38" s="35" t="s">
        <v>246</v>
      </c>
      <c r="H38" s="35" t="s">
        <v>328</v>
      </c>
      <c r="I38" s="5"/>
    </row>
    <row r="39" spans="1:9" s="23" customFormat="1" ht="12.75">
      <c r="A39" s="13"/>
      <c r="B39" s="13"/>
      <c r="C39" s="77" t="s">
        <v>149</v>
      </c>
      <c r="D39" s="74" t="s">
        <v>156</v>
      </c>
      <c r="E39" s="77" t="s">
        <v>149</v>
      </c>
      <c r="F39" s="74" t="s">
        <v>156</v>
      </c>
      <c r="G39" s="77" t="s">
        <v>149</v>
      </c>
      <c r="H39" s="74" t="s">
        <v>156</v>
      </c>
      <c r="I39" s="15"/>
    </row>
    <row r="40" spans="1:9" ht="14.25">
      <c r="A40" s="4"/>
      <c r="B40" s="4"/>
      <c r="C40" s="8"/>
      <c r="D40" s="4"/>
      <c r="E40" s="4"/>
      <c r="F40" s="4"/>
      <c r="G40" s="4"/>
      <c r="H40" s="4"/>
      <c r="I40" s="4"/>
    </row>
    <row r="41" spans="1:9" ht="14.25">
      <c r="A41" s="4"/>
      <c r="B41" s="4"/>
      <c r="C41" s="300" t="s">
        <v>112</v>
      </c>
      <c r="D41" s="300"/>
      <c r="E41" s="4"/>
      <c r="F41" s="4"/>
      <c r="G41" s="4"/>
      <c r="H41" s="4"/>
      <c r="I41" s="4"/>
    </row>
    <row r="42" spans="1:9" ht="25.5">
      <c r="A42" s="4"/>
      <c r="B42" s="4"/>
      <c r="C42" s="67" t="s">
        <v>144</v>
      </c>
      <c r="D42" s="72" t="s">
        <v>157</v>
      </c>
      <c r="E42" s="4"/>
      <c r="F42" s="4"/>
      <c r="G42" s="4"/>
      <c r="H42" s="4"/>
      <c r="I42" s="4"/>
    </row>
    <row r="43" spans="1:9" ht="12.75">
      <c r="A43" s="4"/>
      <c r="B43" s="4"/>
      <c r="C43" s="80">
        <f>C35</f>
        <v>0</v>
      </c>
      <c r="D43" s="80" t="s">
        <v>156</v>
      </c>
      <c r="E43" s="4"/>
      <c r="F43" s="4"/>
      <c r="G43" s="4"/>
      <c r="H43" s="4"/>
      <c r="I43" s="4"/>
    </row>
    <row r="44" spans="1:9" ht="12.75">
      <c r="A44" s="4"/>
      <c r="B44" s="4"/>
      <c r="C44" s="81"/>
      <c r="D44" s="4"/>
      <c r="E44" s="4"/>
      <c r="F44" s="4"/>
      <c r="G44" s="4"/>
      <c r="H44" s="4"/>
      <c r="I44" s="4"/>
    </row>
    <row r="45" spans="1:9" ht="14.25">
      <c r="A45" s="4"/>
      <c r="B45" s="4"/>
      <c r="C45" s="294" t="s">
        <v>158</v>
      </c>
      <c r="D45" s="295"/>
      <c r="E45" s="295"/>
      <c r="F45" s="295"/>
      <c r="G45" s="295"/>
      <c r="H45" s="299"/>
      <c r="I45" s="4"/>
    </row>
    <row r="46" spans="1:9" ht="25.5">
      <c r="A46" s="4"/>
      <c r="B46" s="4"/>
      <c r="C46" s="67" t="s">
        <v>159</v>
      </c>
      <c r="D46" s="67" t="s">
        <v>145</v>
      </c>
      <c r="E46" s="64" t="s">
        <v>160</v>
      </c>
      <c r="F46" s="64" t="s">
        <v>161</v>
      </c>
      <c r="G46" s="64" t="s">
        <v>162</v>
      </c>
      <c r="H46" s="64" t="s">
        <v>163</v>
      </c>
      <c r="I46" s="4"/>
    </row>
    <row r="47" spans="1:9" s="37" customFormat="1" ht="63.75">
      <c r="A47" s="36"/>
      <c r="B47" s="36"/>
      <c r="C47" s="35" t="s">
        <v>329</v>
      </c>
      <c r="D47" s="35"/>
      <c r="E47" s="35" t="s">
        <v>330</v>
      </c>
      <c r="F47" s="35" t="s">
        <v>331</v>
      </c>
      <c r="G47" s="35" t="s">
        <v>332</v>
      </c>
      <c r="H47" s="35" t="s">
        <v>333</v>
      </c>
      <c r="I47" s="36"/>
    </row>
    <row r="48" spans="1:9" ht="353.25" customHeight="1">
      <c r="A48" s="4"/>
      <c r="B48" s="4"/>
      <c r="C48" s="51"/>
      <c r="D48" s="51" t="s">
        <v>148</v>
      </c>
      <c r="E48" s="165" t="s">
        <v>416</v>
      </c>
      <c r="F48" s="51" t="s">
        <v>353</v>
      </c>
      <c r="G48" s="51" t="s">
        <v>451</v>
      </c>
      <c r="H48" s="51" t="s">
        <v>36</v>
      </c>
      <c r="I48" s="4"/>
    </row>
    <row r="49" spans="1:9" ht="12.75">
      <c r="A49" s="4"/>
      <c r="B49" s="4"/>
      <c r="C49" s="53"/>
      <c r="D49" s="53"/>
      <c r="E49" s="144"/>
      <c r="F49" s="144"/>
      <c r="G49" s="144"/>
      <c r="H49" s="141"/>
      <c r="I49" s="4"/>
    </row>
    <row r="50" spans="1:9" ht="12.75">
      <c r="A50" s="4"/>
      <c r="B50" s="4"/>
      <c r="C50" s="136"/>
      <c r="D50" s="136"/>
      <c r="E50" s="137"/>
      <c r="F50" s="136"/>
      <c r="G50" s="136"/>
      <c r="H50" s="135"/>
      <c r="I50" s="4"/>
    </row>
    <row r="51" spans="1:9" ht="25.5">
      <c r="A51" s="4"/>
      <c r="B51" s="4"/>
      <c r="C51" s="68" t="s">
        <v>164</v>
      </c>
      <c r="D51" s="68" t="s">
        <v>334</v>
      </c>
      <c r="E51" s="68" t="s">
        <v>165</v>
      </c>
      <c r="F51" s="68" t="s">
        <v>166</v>
      </c>
      <c r="G51" s="68" t="s">
        <v>167</v>
      </c>
      <c r="H51" s="12"/>
      <c r="I51" s="4"/>
    </row>
    <row r="52" spans="1:9" s="37" customFormat="1" ht="102">
      <c r="A52" s="36"/>
      <c r="B52" s="36"/>
      <c r="C52" s="35" t="s">
        <v>78</v>
      </c>
      <c r="D52" s="35" t="s">
        <v>79</v>
      </c>
      <c r="E52" s="35" t="s">
        <v>80</v>
      </c>
      <c r="F52" s="35" t="s">
        <v>81</v>
      </c>
      <c r="G52" s="35" t="s">
        <v>118</v>
      </c>
      <c r="H52" s="38"/>
      <c r="I52" s="36"/>
    </row>
    <row r="53" spans="1:9" ht="306">
      <c r="A53" s="4"/>
      <c r="B53" s="4"/>
      <c r="C53" s="51" t="s">
        <v>64</v>
      </c>
      <c r="D53" s="138"/>
      <c r="E53" s="51" t="s">
        <v>29</v>
      </c>
      <c r="F53" s="143"/>
      <c r="G53" s="51" t="s">
        <v>14</v>
      </c>
      <c r="H53" s="12"/>
      <c r="I53" s="4"/>
    </row>
    <row r="54" spans="1:9" ht="12.75">
      <c r="A54" s="4"/>
      <c r="B54" s="4"/>
      <c r="C54" s="144"/>
      <c r="D54" s="144"/>
      <c r="E54" s="51"/>
      <c r="F54" s="142"/>
      <c r="G54" s="149"/>
      <c r="H54" s="4"/>
      <c r="I54" s="4"/>
    </row>
    <row r="55" spans="1:9" ht="12.75">
      <c r="A55" s="4"/>
      <c r="B55" s="4"/>
      <c r="C55" s="139"/>
      <c r="D55" s="4"/>
      <c r="E55" s="4"/>
      <c r="F55" s="4"/>
      <c r="G55" s="4"/>
      <c r="H55" s="4"/>
      <c r="I55" s="4"/>
    </row>
    <row r="56" spans="1:9" ht="15.75">
      <c r="A56" s="4"/>
      <c r="B56" s="79" t="s">
        <v>274</v>
      </c>
      <c r="C56" s="294" t="s">
        <v>113</v>
      </c>
      <c r="D56" s="295"/>
      <c r="E56" s="295"/>
      <c r="F56" s="295"/>
      <c r="G56" s="299"/>
      <c r="H56" s="21"/>
      <c r="I56" s="20"/>
    </row>
    <row r="57" spans="1:9" ht="25.5">
      <c r="A57" s="154"/>
      <c r="B57" s="154"/>
      <c r="C57" s="67" t="s">
        <v>168</v>
      </c>
      <c r="D57" s="64" t="s">
        <v>146</v>
      </c>
      <c r="E57" s="64" t="s">
        <v>169</v>
      </c>
      <c r="F57" s="64" t="s">
        <v>170</v>
      </c>
      <c r="G57" s="64" t="s">
        <v>171</v>
      </c>
      <c r="H57" s="253"/>
      <c r="I57" s="20"/>
    </row>
    <row r="58" spans="1:9" s="37" customFormat="1" ht="38.25">
      <c r="A58" s="254"/>
      <c r="B58" s="254"/>
      <c r="C58" s="35"/>
      <c r="D58" s="35" t="s">
        <v>241</v>
      </c>
      <c r="E58" s="35" t="s">
        <v>246</v>
      </c>
      <c r="F58" s="35" t="s">
        <v>82</v>
      </c>
      <c r="G58" s="35" t="s">
        <v>250</v>
      </c>
      <c r="H58" s="255"/>
      <c r="I58" s="41"/>
    </row>
    <row r="59" spans="1:9" ht="12.75">
      <c r="A59" s="154"/>
      <c r="B59" s="154"/>
      <c r="C59" s="43"/>
      <c r="D59" s="52" t="s">
        <v>450</v>
      </c>
      <c r="E59" s="82" t="s">
        <v>149</v>
      </c>
      <c r="F59" s="82"/>
      <c r="G59" s="77" t="s">
        <v>149</v>
      </c>
      <c r="H59" s="253"/>
      <c r="I59" s="20"/>
    </row>
    <row r="60" spans="1:9" ht="12.75">
      <c r="A60" s="154"/>
      <c r="B60" s="154"/>
      <c r="C60" s="44"/>
      <c r="D60" s="44"/>
      <c r="E60" s="83"/>
      <c r="F60" s="44"/>
      <c r="G60" s="32"/>
      <c r="H60" s="253"/>
      <c r="I60" s="20"/>
    </row>
    <row r="61" spans="1:9" ht="25.5">
      <c r="A61" s="4"/>
      <c r="B61" s="4"/>
      <c r="C61" s="68" t="s">
        <v>172</v>
      </c>
      <c r="D61" s="68" t="s">
        <v>173</v>
      </c>
      <c r="E61" s="68" t="s">
        <v>174</v>
      </c>
      <c r="F61" s="166" t="s">
        <v>175</v>
      </c>
      <c r="G61" s="13"/>
      <c r="H61" s="4"/>
      <c r="I61" s="20"/>
    </row>
    <row r="62" spans="1:9" s="37" customFormat="1" ht="51">
      <c r="A62" s="36"/>
      <c r="B62" s="36"/>
      <c r="C62" s="35" t="s">
        <v>83</v>
      </c>
      <c r="D62" s="35" t="s">
        <v>251</v>
      </c>
      <c r="E62" s="35" t="s">
        <v>84</v>
      </c>
      <c r="F62" s="35" t="s">
        <v>85</v>
      </c>
      <c r="G62" s="42"/>
      <c r="H62" s="36"/>
      <c r="I62" s="41"/>
    </row>
    <row r="63" spans="1:9" ht="311.25" customHeight="1">
      <c r="A63" s="4"/>
      <c r="B63" s="4"/>
      <c r="C63" s="77" t="s">
        <v>149</v>
      </c>
      <c r="D63" s="77" t="s">
        <v>368</v>
      </c>
      <c r="E63" s="77"/>
      <c r="F63" s="51" t="s">
        <v>60</v>
      </c>
      <c r="G63" s="84"/>
      <c r="H63" s="4"/>
      <c r="I63" s="20"/>
    </row>
    <row r="64" spans="1:9" ht="12.75">
      <c r="A64" s="4"/>
      <c r="B64" s="4"/>
      <c r="C64" s="77"/>
      <c r="D64" s="77"/>
      <c r="E64" s="77"/>
      <c r="F64" s="142"/>
      <c r="G64" s="84"/>
      <c r="H64" s="4"/>
      <c r="I64" s="20"/>
    </row>
    <row r="65" spans="1:9" ht="12.75">
      <c r="A65" s="4"/>
      <c r="B65" s="4"/>
      <c r="C65" s="4"/>
      <c r="D65" s="4"/>
      <c r="E65" s="4"/>
      <c r="F65" s="4"/>
      <c r="G65" s="4"/>
      <c r="H65" s="4"/>
      <c r="I65" s="20"/>
    </row>
    <row r="66" spans="1:9" ht="14.25">
      <c r="A66" s="4"/>
      <c r="B66" s="4"/>
      <c r="C66" s="300" t="s">
        <v>114</v>
      </c>
      <c r="D66" s="300"/>
      <c r="E66" s="300"/>
      <c r="F66" s="4"/>
      <c r="G66" s="4"/>
      <c r="H66" s="4"/>
      <c r="I66" s="4"/>
    </row>
    <row r="67" spans="1:9" ht="25.5">
      <c r="A67" s="4"/>
      <c r="B67" s="4"/>
      <c r="C67" s="67" t="s">
        <v>168</v>
      </c>
      <c r="D67" s="64" t="s">
        <v>176</v>
      </c>
      <c r="E67" s="64" t="s">
        <v>177</v>
      </c>
      <c r="F67" s="4"/>
      <c r="G67" s="4"/>
      <c r="H67" s="4"/>
      <c r="I67" s="4"/>
    </row>
    <row r="68" spans="1:9" s="37" customFormat="1" ht="38.25">
      <c r="A68" s="36"/>
      <c r="B68" s="36"/>
      <c r="C68" s="35"/>
      <c r="D68" s="35" t="s">
        <v>247</v>
      </c>
      <c r="E68" s="35" t="s">
        <v>248</v>
      </c>
      <c r="F68" s="36"/>
      <c r="G68" s="36"/>
      <c r="H68" s="36"/>
      <c r="I68" s="36"/>
    </row>
    <row r="69" spans="1:9" ht="12.75">
      <c r="A69" s="4"/>
      <c r="B69" s="4"/>
      <c r="C69" s="24"/>
      <c r="D69" s="52">
        <v>0</v>
      </c>
      <c r="E69" s="75" t="s">
        <v>156</v>
      </c>
      <c r="F69" s="4"/>
      <c r="G69" s="4"/>
      <c r="H69" s="4"/>
      <c r="I69" s="4"/>
    </row>
    <row r="70" spans="1:9" ht="12.75">
      <c r="A70" s="4"/>
      <c r="B70" s="4"/>
      <c r="C70" s="14"/>
      <c r="D70" s="13"/>
      <c r="E70" s="14"/>
      <c r="F70" s="4"/>
      <c r="G70" s="4"/>
      <c r="H70" s="4"/>
      <c r="I70" s="4"/>
    </row>
    <row r="71" spans="1:9" ht="14.25">
      <c r="A71" s="4"/>
      <c r="B71" s="4"/>
      <c r="C71" s="300" t="s">
        <v>115</v>
      </c>
      <c r="D71" s="300"/>
      <c r="E71" s="300"/>
      <c r="F71" s="300"/>
      <c r="G71" s="300"/>
      <c r="H71" s="4"/>
      <c r="I71" s="4"/>
    </row>
    <row r="72" spans="1:9" ht="25.5">
      <c r="A72" s="4"/>
      <c r="B72" s="4"/>
      <c r="C72" s="72" t="s">
        <v>145</v>
      </c>
      <c r="D72" s="64" t="s">
        <v>179</v>
      </c>
      <c r="E72" s="64" t="s">
        <v>180</v>
      </c>
      <c r="F72" s="64" t="s">
        <v>181</v>
      </c>
      <c r="G72" s="167" t="s">
        <v>182</v>
      </c>
      <c r="H72" s="259" t="s">
        <v>183</v>
      </c>
      <c r="I72" s="4"/>
    </row>
    <row r="73" spans="1:9" s="37" customFormat="1" ht="114.75">
      <c r="A73" s="36"/>
      <c r="B73" s="36"/>
      <c r="C73" s="35"/>
      <c r="D73" s="35" t="s">
        <v>86</v>
      </c>
      <c r="E73" s="35" t="s">
        <v>240</v>
      </c>
      <c r="F73" s="35" t="s">
        <v>184</v>
      </c>
      <c r="G73" s="35" t="s">
        <v>87</v>
      </c>
      <c r="H73" s="35"/>
      <c r="I73" s="4"/>
    </row>
    <row r="74" spans="1:9" ht="12.75">
      <c r="A74" s="4"/>
      <c r="B74" s="4"/>
      <c r="C74" s="264"/>
      <c r="D74" s="52" t="s">
        <v>69</v>
      </c>
      <c r="E74" s="52" t="s">
        <v>37</v>
      </c>
      <c r="F74" s="75" t="s">
        <v>437</v>
      </c>
      <c r="G74" s="264">
        <v>9999</v>
      </c>
      <c r="H74" s="75" t="s">
        <v>74</v>
      </c>
      <c r="I74" s="256"/>
    </row>
    <row r="75" spans="1:9" ht="12.75">
      <c r="A75" s="4"/>
      <c r="B75" s="4"/>
      <c r="C75" s="4"/>
      <c r="D75" s="4"/>
      <c r="E75" s="4"/>
      <c r="F75" s="4"/>
      <c r="G75" s="4"/>
      <c r="H75" s="4"/>
      <c r="I75" s="4"/>
    </row>
    <row r="76" spans="1:9" ht="14.25">
      <c r="A76" s="4"/>
      <c r="B76" s="4"/>
      <c r="C76" s="294" t="s">
        <v>116</v>
      </c>
      <c r="D76" s="295"/>
      <c r="E76" s="295"/>
      <c r="F76" s="295"/>
      <c r="G76" s="295"/>
      <c r="H76" s="299"/>
      <c r="I76" s="4"/>
    </row>
    <row r="77" spans="1:9" ht="25.5">
      <c r="A77" s="4"/>
      <c r="B77" s="13"/>
      <c r="C77" s="64" t="s">
        <v>185</v>
      </c>
      <c r="D77" s="64" t="s">
        <v>186</v>
      </c>
      <c r="E77" s="64" t="s">
        <v>187</v>
      </c>
      <c r="F77" s="64" t="s">
        <v>188</v>
      </c>
      <c r="G77" s="64" t="s">
        <v>189</v>
      </c>
      <c r="H77" s="67" t="s">
        <v>190</v>
      </c>
      <c r="I77" s="12"/>
    </row>
    <row r="78" spans="1:9" s="37" customFormat="1" ht="102">
      <c r="A78" s="36"/>
      <c r="B78" s="42"/>
      <c r="C78" s="35" t="s">
        <v>86</v>
      </c>
      <c r="D78" s="35" t="s">
        <v>241</v>
      </c>
      <c r="E78" s="35" t="s">
        <v>242</v>
      </c>
      <c r="F78" s="35" t="s">
        <v>191</v>
      </c>
      <c r="G78" s="35" t="s">
        <v>88</v>
      </c>
      <c r="H78" s="35" t="s">
        <v>243</v>
      </c>
      <c r="I78" s="38"/>
    </row>
    <row r="79" spans="1:9" ht="12.75">
      <c r="A79" s="4"/>
      <c r="B79" s="280"/>
      <c r="C79" s="52" t="s">
        <v>69</v>
      </c>
      <c r="D79" s="52" t="s">
        <v>450</v>
      </c>
      <c r="E79" s="53" t="s">
        <v>452</v>
      </c>
      <c r="F79" s="86" t="s">
        <v>61</v>
      </c>
      <c r="G79" s="53" t="s">
        <v>62</v>
      </c>
      <c r="H79" s="53">
        <v>7777</v>
      </c>
      <c r="I79" s="12"/>
    </row>
    <row r="80" spans="1:9" ht="12.75">
      <c r="A80" s="4"/>
      <c r="B80" s="13"/>
      <c r="C80" s="44"/>
      <c r="D80" s="44"/>
      <c r="E80" s="44"/>
      <c r="F80" s="44"/>
      <c r="G80" s="44"/>
      <c r="H80" s="44"/>
      <c r="I80" s="12"/>
    </row>
    <row r="81" spans="1:9" ht="25.5">
      <c r="A81" s="4"/>
      <c r="B81" s="13"/>
      <c r="C81" s="68" t="s">
        <v>194</v>
      </c>
      <c r="D81" s="68" t="s">
        <v>195</v>
      </c>
      <c r="E81" s="68" t="s">
        <v>196</v>
      </c>
      <c r="F81" s="68" t="s">
        <v>197</v>
      </c>
      <c r="G81" s="68" t="s">
        <v>198</v>
      </c>
      <c r="H81" s="68" t="s">
        <v>199</v>
      </c>
      <c r="I81" s="87" t="s">
        <v>236</v>
      </c>
    </row>
    <row r="82" spans="1:9" s="37" customFormat="1" ht="89.25">
      <c r="A82" s="36"/>
      <c r="B82" s="36"/>
      <c r="C82" s="35" t="s">
        <v>244</v>
      </c>
      <c r="D82" s="35" t="s">
        <v>245</v>
      </c>
      <c r="E82" s="35" t="s">
        <v>249</v>
      </c>
      <c r="F82" s="35" t="s">
        <v>117</v>
      </c>
      <c r="G82" s="35"/>
      <c r="H82" s="35" t="s">
        <v>89</v>
      </c>
      <c r="I82" s="35" t="s">
        <v>90</v>
      </c>
    </row>
    <row r="83" spans="1:9" ht="255">
      <c r="A83" s="4"/>
      <c r="B83" s="13"/>
      <c r="C83" s="52" t="s">
        <v>351</v>
      </c>
      <c r="D83" s="52" t="s">
        <v>351</v>
      </c>
      <c r="E83" s="52" t="s">
        <v>453</v>
      </c>
      <c r="F83" s="52" t="s">
        <v>156</v>
      </c>
      <c r="G83" s="52" t="s">
        <v>454</v>
      </c>
      <c r="H83" s="51" t="s">
        <v>9</v>
      </c>
      <c r="I83" s="74" t="s">
        <v>156</v>
      </c>
    </row>
    <row r="84" spans="1:9" ht="12.75">
      <c r="A84" s="4"/>
      <c r="B84" s="4"/>
      <c r="C84" s="4"/>
      <c r="D84" s="4"/>
      <c r="E84" s="4"/>
      <c r="F84" s="4"/>
      <c r="G84" s="4"/>
      <c r="H84" s="145"/>
      <c r="I84" s="4"/>
    </row>
    <row r="85" spans="1:9" ht="14.25">
      <c r="A85" s="4"/>
      <c r="B85" s="4"/>
      <c r="C85" s="300" t="s">
        <v>200</v>
      </c>
      <c r="D85" s="300"/>
      <c r="E85" s="4"/>
      <c r="F85" s="4"/>
      <c r="G85" s="4"/>
      <c r="H85" s="4"/>
      <c r="I85" s="4"/>
    </row>
    <row r="86" spans="1:9" ht="25.5">
      <c r="A86" s="4"/>
      <c r="B86" s="4"/>
      <c r="C86" s="64" t="s">
        <v>179</v>
      </c>
      <c r="D86" s="168" t="s">
        <v>183</v>
      </c>
      <c r="E86" s="4"/>
      <c r="F86" s="4"/>
      <c r="G86" s="4"/>
      <c r="H86" s="4"/>
      <c r="I86" s="4"/>
    </row>
    <row r="87" spans="1:9" s="37" customFormat="1" ht="102">
      <c r="A87" s="36"/>
      <c r="B87" s="36"/>
      <c r="C87" s="35" t="s">
        <v>86</v>
      </c>
      <c r="D87" s="35" t="s">
        <v>91</v>
      </c>
      <c r="E87" s="36"/>
      <c r="F87" s="36"/>
      <c r="G87" s="36"/>
      <c r="H87" s="36"/>
      <c r="I87" s="36"/>
    </row>
    <row r="88" spans="1:9" ht="12.75">
      <c r="A88" s="4"/>
      <c r="B88" s="4"/>
      <c r="C88" s="52" t="s">
        <v>69</v>
      </c>
      <c r="D88" s="75" t="s">
        <v>74</v>
      </c>
      <c r="E88" s="4"/>
      <c r="F88" s="4"/>
      <c r="G88" s="4"/>
      <c r="H88" s="4"/>
      <c r="I88" s="4"/>
    </row>
    <row r="89" spans="1:9" ht="12.75">
      <c r="A89" s="4"/>
      <c r="B89" s="4"/>
      <c r="C89" s="4"/>
      <c r="D89" s="4"/>
      <c r="E89" s="4"/>
      <c r="F89" s="4"/>
      <c r="G89" s="4"/>
      <c r="H89" s="4"/>
      <c r="I89" s="4"/>
    </row>
    <row r="90" spans="1:9" ht="33" customHeight="1">
      <c r="A90" s="4"/>
      <c r="B90" s="4"/>
      <c r="C90" s="304" t="s">
        <v>202</v>
      </c>
      <c r="D90" s="300"/>
      <c r="E90" s="4"/>
      <c r="F90" s="4"/>
      <c r="G90" s="4"/>
      <c r="H90" s="4"/>
      <c r="I90" s="4"/>
    </row>
    <row r="91" spans="1:9" ht="25.5">
      <c r="A91" s="4"/>
      <c r="B91" s="4"/>
      <c r="C91" s="64" t="s">
        <v>186</v>
      </c>
      <c r="D91" s="64" t="s">
        <v>179</v>
      </c>
      <c r="E91" s="4"/>
      <c r="F91" s="4"/>
      <c r="G91" s="4"/>
      <c r="H91" s="4"/>
      <c r="I91" s="4"/>
    </row>
    <row r="92" spans="1:9" s="37" customFormat="1" ht="114.75">
      <c r="A92" s="36"/>
      <c r="B92" s="36"/>
      <c r="C92" s="35" t="s">
        <v>241</v>
      </c>
      <c r="D92" s="35" t="s">
        <v>86</v>
      </c>
      <c r="E92" s="36"/>
      <c r="F92" s="36"/>
      <c r="G92" s="36"/>
      <c r="H92" s="36"/>
      <c r="I92" s="36"/>
    </row>
    <row r="93" spans="3:4" ht="12.75">
      <c r="C93" s="52" t="s">
        <v>450</v>
      </c>
      <c r="D93" s="52" t="s">
        <v>69</v>
      </c>
    </row>
    <row r="97" ht="15.75">
      <c r="C97" s="88" t="s">
        <v>274</v>
      </c>
    </row>
    <row r="98" spans="3:8" ht="14.25">
      <c r="C98" s="305" t="s">
        <v>111</v>
      </c>
      <c r="D98" s="306"/>
      <c r="E98" s="306"/>
      <c r="F98" s="306"/>
      <c r="G98" s="307"/>
      <c r="H98" s="50" t="s">
        <v>119</v>
      </c>
    </row>
    <row r="99" spans="3:8" ht="18" thickBot="1">
      <c r="C99" s="308"/>
      <c r="D99" s="309"/>
      <c r="E99" s="309"/>
      <c r="F99" s="309"/>
      <c r="G99" s="277"/>
      <c r="H99" s="89" t="s">
        <v>63</v>
      </c>
    </row>
    <row r="100" spans="3:8" ht="16.5" thickTop="1">
      <c r="C100" s="261" t="s">
        <v>101</v>
      </c>
      <c r="D100" s="311" t="s">
        <v>252</v>
      </c>
      <c r="E100" s="311"/>
      <c r="F100" s="311" t="s">
        <v>275</v>
      </c>
      <c r="G100" s="312"/>
      <c r="H100" s="90" t="s">
        <v>139</v>
      </c>
    </row>
    <row r="101" spans="3:8" ht="15.75">
      <c r="C101" s="262"/>
      <c r="D101" s="302" t="s">
        <v>253</v>
      </c>
      <c r="E101" s="302"/>
      <c r="F101" s="302" t="s">
        <v>204</v>
      </c>
      <c r="G101" s="303"/>
      <c r="H101" s="91"/>
    </row>
    <row r="102" spans="3:8" ht="15.75">
      <c r="C102" s="262"/>
      <c r="D102" s="302" t="s">
        <v>254</v>
      </c>
      <c r="E102" s="302"/>
      <c r="F102" s="302" t="s">
        <v>276</v>
      </c>
      <c r="G102" s="303"/>
      <c r="H102" s="91"/>
    </row>
    <row r="103" spans="3:8" ht="15.75">
      <c r="C103" s="262"/>
      <c r="D103" s="302" t="s">
        <v>255</v>
      </c>
      <c r="E103" s="302"/>
      <c r="F103" s="302" t="s">
        <v>277</v>
      </c>
      <c r="G103" s="303"/>
      <c r="H103" s="91"/>
    </row>
    <row r="104" spans="3:8" ht="15.75">
      <c r="C104" s="262"/>
      <c r="D104" s="302" t="s">
        <v>256</v>
      </c>
      <c r="E104" s="302"/>
      <c r="F104" s="302" t="s">
        <v>278</v>
      </c>
      <c r="G104" s="303"/>
      <c r="H104" s="91"/>
    </row>
    <row r="105" spans="3:8" ht="15.75">
      <c r="C105" s="262"/>
      <c r="D105" s="302" t="s">
        <v>257</v>
      </c>
      <c r="E105" s="302"/>
      <c r="F105" s="302" t="s">
        <v>279</v>
      </c>
      <c r="G105" s="303"/>
      <c r="H105" s="91"/>
    </row>
    <row r="106" spans="3:8" ht="16.5" thickBot="1">
      <c r="C106" s="310"/>
      <c r="D106" s="313" t="s">
        <v>258</v>
      </c>
      <c r="E106" s="313"/>
      <c r="F106" s="313" t="s">
        <v>280</v>
      </c>
      <c r="G106" s="314"/>
      <c r="H106" s="91"/>
    </row>
    <row r="107" spans="3:8" ht="16.5" thickTop="1">
      <c r="C107" s="315" t="s">
        <v>102</v>
      </c>
      <c r="D107" s="316" t="s">
        <v>260</v>
      </c>
      <c r="E107" s="316"/>
      <c r="F107" s="316" t="s">
        <v>283</v>
      </c>
      <c r="G107" s="317"/>
      <c r="H107" s="91" t="s">
        <v>139</v>
      </c>
    </row>
    <row r="108" spans="3:8" ht="15.75">
      <c r="C108" s="262"/>
      <c r="D108" s="302" t="s">
        <v>259</v>
      </c>
      <c r="E108" s="302"/>
      <c r="F108" s="302" t="s">
        <v>284</v>
      </c>
      <c r="G108" s="303"/>
      <c r="H108" s="91"/>
    </row>
    <row r="109" spans="3:8" ht="15.75">
      <c r="C109" s="262"/>
      <c r="D109" s="302" t="s">
        <v>261</v>
      </c>
      <c r="E109" s="302"/>
      <c r="F109" s="302" t="s">
        <v>285</v>
      </c>
      <c r="G109" s="303"/>
      <c r="H109" s="91"/>
    </row>
    <row r="110" spans="3:8" ht="15.75">
      <c r="C110" s="262"/>
      <c r="D110" s="302" t="s">
        <v>262</v>
      </c>
      <c r="E110" s="302"/>
      <c r="F110" s="302" t="s">
        <v>286</v>
      </c>
      <c r="G110" s="303"/>
      <c r="H110" s="91"/>
    </row>
    <row r="111" spans="3:8" ht="15">
      <c r="C111" s="262"/>
      <c r="D111" s="302" t="s">
        <v>257</v>
      </c>
      <c r="E111" s="302"/>
      <c r="F111" s="302" t="s">
        <v>279</v>
      </c>
      <c r="G111" s="303"/>
      <c r="H111" s="92"/>
    </row>
    <row r="112" spans="3:8" ht="16.5" thickBot="1">
      <c r="C112" s="310"/>
      <c r="D112" s="313" t="s">
        <v>263</v>
      </c>
      <c r="E112" s="313"/>
      <c r="F112" s="313" t="s">
        <v>281</v>
      </c>
      <c r="G112" s="314"/>
      <c r="H112" s="91"/>
    </row>
    <row r="113" spans="3:8" ht="16.5" thickTop="1">
      <c r="C113" s="323" t="s">
        <v>103</v>
      </c>
      <c r="D113" s="311" t="s">
        <v>264</v>
      </c>
      <c r="E113" s="311"/>
      <c r="F113" s="311" t="s">
        <v>287</v>
      </c>
      <c r="G113" s="312"/>
      <c r="H113" s="91"/>
    </row>
    <row r="114" spans="3:8" ht="15.75">
      <c r="C114" s="324"/>
      <c r="D114" s="302" t="s">
        <v>265</v>
      </c>
      <c r="E114" s="302"/>
      <c r="F114" s="302" t="s">
        <v>288</v>
      </c>
      <c r="G114" s="303"/>
      <c r="H114" s="91"/>
    </row>
    <row r="115" spans="3:8" ht="15.75">
      <c r="C115" s="324"/>
      <c r="D115" s="302" t="s">
        <v>266</v>
      </c>
      <c r="E115" s="302"/>
      <c r="F115" s="302" t="s">
        <v>205</v>
      </c>
      <c r="G115" s="303"/>
      <c r="H115" s="91"/>
    </row>
    <row r="116" spans="3:8" ht="15.75">
      <c r="C116" s="324"/>
      <c r="D116" s="302" t="s">
        <v>268</v>
      </c>
      <c r="E116" s="302"/>
      <c r="F116" s="302" t="s">
        <v>206</v>
      </c>
      <c r="G116" s="303"/>
      <c r="H116" s="91"/>
    </row>
    <row r="117" spans="3:13" ht="15.75">
      <c r="C117" s="324"/>
      <c r="D117" s="302" t="s">
        <v>267</v>
      </c>
      <c r="E117" s="302"/>
      <c r="F117" s="302" t="s">
        <v>207</v>
      </c>
      <c r="G117" s="303"/>
      <c r="H117" s="91"/>
      <c r="M117" t="s">
        <v>208</v>
      </c>
    </row>
    <row r="118" spans="3:13" ht="15.75">
      <c r="C118" s="324"/>
      <c r="D118" s="302" t="s">
        <v>269</v>
      </c>
      <c r="E118" s="302"/>
      <c r="F118" s="302" t="s">
        <v>209</v>
      </c>
      <c r="G118" s="303"/>
      <c r="H118" s="91"/>
      <c r="M118" t="s">
        <v>210</v>
      </c>
    </row>
    <row r="119" spans="3:13" ht="15.75">
      <c r="C119" s="324"/>
      <c r="D119" s="302" t="s">
        <v>270</v>
      </c>
      <c r="E119" s="302"/>
      <c r="F119" s="302" t="s">
        <v>289</v>
      </c>
      <c r="G119" s="303"/>
      <c r="H119" s="91" t="s">
        <v>139</v>
      </c>
      <c r="M119" t="s">
        <v>211</v>
      </c>
    </row>
    <row r="120" spans="3:13" ht="15.75">
      <c r="C120" s="324"/>
      <c r="D120" s="302" t="s">
        <v>271</v>
      </c>
      <c r="E120" s="302"/>
      <c r="F120" s="302" t="s">
        <v>290</v>
      </c>
      <c r="G120" s="303"/>
      <c r="H120" s="91"/>
      <c r="M120" t="s">
        <v>212</v>
      </c>
    </row>
    <row r="121" spans="3:13" ht="15.75">
      <c r="C121" s="324"/>
      <c r="D121" s="302" t="s">
        <v>272</v>
      </c>
      <c r="E121" s="302"/>
      <c r="F121" s="302" t="s">
        <v>291</v>
      </c>
      <c r="G121" s="303"/>
      <c r="H121" s="91"/>
      <c r="M121" t="s">
        <v>213</v>
      </c>
    </row>
    <row r="122" spans="3:13" ht="16.5" thickBot="1">
      <c r="C122" s="325"/>
      <c r="D122" s="313" t="s">
        <v>273</v>
      </c>
      <c r="E122" s="313"/>
      <c r="F122" s="313" t="s">
        <v>282</v>
      </c>
      <c r="G122" s="314"/>
      <c r="H122" s="93"/>
      <c r="M122" t="s">
        <v>214</v>
      </c>
    </row>
    <row r="123" spans="3:13" ht="16.5" thickTop="1">
      <c r="C123" s="94"/>
      <c r="D123" s="95"/>
      <c r="E123" s="95"/>
      <c r="F123" s="95"/>
      <c r="G123" s="95"/>
      <c r="H123" s="96"/>
      <c r="M123" t="s">
        <v>215</v>
      </c>
    </row>
    <row r="124" spans="3:15" s="97" customFormat="1" ht="24" customHeight="1">
      <c r="C124" s="318" t="s">
        <v>113</v>
      </c>
      <c r="D124" s="319"/>
      <c r="E124" s="319"/>
      <c r="F124" s="319"/>
      <c r="G124" s="320"/>
      <c r="H124" s="321" t="s">
        <v>119</v>
      </c>
      <c r="I124" s="322"/>
      <c r="J124" s="322"/>
      <c r="K124" s="322"/>
      <c r="L124" s="322"/>
      <c r="M124" s="322"/>
      <c r="N124" s="322"/>
      <c r="O124" s="322"/>
    </row>
    <row r="125" spans="3:15" ht="18.75">
      <c r="C125" s="326"/>
      <c r="D125" s="326"/>
      <c r="E125" s="326"/>
      <c r="F125" s="326"/>
      <c r="G125" s="326"/>
      <c r="H125" s="327" t="s">
        <v>63</v>
      </c>
      <c r="I125" s="328"/>
      <c r="J125" s="328"/>
      <c r="K125" s="328"/>
      <c r="L125" s="328"/>
      <c r="M125" s="328"/>
      <c r="N125" s="328"/>
      <c r="O125" s="329"/>
    </row>
    <row r="126" spans="3:15" ht="17.25">
      <c r="C126" s="326"/>
      <c r="D126" s="326"/>
      <c r="E126" s="326"/>
      <c r="F126" s="326"/>
      <c r="G126" s="326"/>
      <c r="H126" s="25" t="s">
        <v>317</v>
      </c>
      <c r="I126" s="330" t="s">
        <v>318</v>
      </c>
      <c r="J126" s="331"/>
      <c r="K126" s="331"/>
      <c r="L126" s="331"/>
      <c r="M126" s="331"/>
      <c r="N126" s="331"/>
      <c r="O126" s="332"/>
    </row>
    <row r="127" spans="3:15" ht="57" customHeight="1" thickBot="1">
      <c r="C127" s="326"/>
      <c r="D127" s="326"/>
      <c r="E127" s="326"/>
      <c r="F127" s="326"/>
      <c r="G127" s="326"/>
      <c r="H127" s="25" t="s">
        <v>216</v>
      </c>
      <c r="I127" s="45" t="s">
        <v>92</v>
      </c>
      <c r="J127" s="46" t="s">
        <v>217</v>
      </c>
      <c r="K127" s="46" t="s">
        <v>230</v>
      </c>
      <c r="L127" s="47" t="s">
        <v>218</v>
      </c>
      <c r="M127" s="257" t="s">
        <v>93</v>
      </c>
      <c r="N127" s="47" t="s">
        <v>95</v>
      </c>
      <c r="O127" s="47" t="s">
        <v>94</v>
      </c>
    </row>
    <row r="128" spans="3:15" ht="16.5" thickTop="1">
      <c r="C128" s="333" t="s">
        <v>96</v>
      </c>
      <c r="D128" s="261" t="s">
        <v>97</v>
      </c>
      <c r="E128" s="311" t="s">
        <v>298</v>
      </c>
      <c r="F128" s="311"/>
      <c r="G128" s="98" t="s">
        <v>299</v>
      </c>
      <c r="H128" s="90" t="s">
        <v>139</v>
      </c>
      <c r="I128" s="99"/>
      <c r="J128" s="100"/>
      <c r="K128" s="101"/>
      <c r="L128" s="102"/>
      <c r="M128" s="156"/>
      <c r="N128" s="102" t="s">
        <v>156</v>
      </c>
      <c r="O128" s="104"/>
    </row>
    <row r="129" spans="3:15" ht="15.75">
      <c r="C129" s="334"/>
      <c r="D129" s="262"/>
      <c r="E129" s="302" t="s">
        <v>292</v>
      </c>
      <c r="F129" s="302"/>
      <c r="G129" s="105" t="s">
        <v>296</v>
      </c>
      <c r="H129" s="91" t="s">
        <v>139</v>
      </c>
      <c r="I129" s="106"/>
      <c r="J129" s="107"/>
      <c r="K129" s="108"/>
      <c r="L129" s="109"/>
      <c r="M129" s="157"/>
      <c r="N129" s="109" t="s">
        <v>156</v>
      </c>
      <c r="O129" s="111"/>
    </row>
    <row r="130" spans="3:15" ht="15.75">
      <c r="C130" s="334"/>
      <c r="D130" s="262"/>
      <c r="E130" s="302" t="s">
        <v>293</v>
      </c>
      <c r="F130" s="302"/>
      <c r="G130" s="105" t="s">
        <v>297</v>
      </c>
      <c r="H130" s="91" t="s">
        <v>139</v>
      </c>
      <c r="I130" s="106"/>
      <c r="J130" s="107"/>
      <c r="K130" s="108"/>
      <c r="L130" s="109"/>
      <c r="M130" s="157"/>
      <c r="N130" s="109" t="s">
        <v>156</v>
      </c>
      <c r="O130" s="111"/>
    </row>
    <row r="131" spans="3:15" ht="15.75">
      <c r="C131" s="334"/>
      <c r="D131" s="262"/>
      <c r="E131" s="302" t="s">
        <v>257</v>
      </c>
      <c r="F131" s="302"/>
      <c r="G131" s="105" t="s">
        <v>279</v>
      </c>
      <c r="H131" s="91"/>
      <c r="I131" s="106"/>
      <c r="J131" s="107"/>
      <c r="K131" s="108"/>
      <c r="L131" s="109"/>
      <c r="M131" s="157"/>
      <c r="N131" s="109" t="s">
        <v>156</v>
      </c>
      <c r="O131" s="111"/>
    </row>
    <row r="132" spans="3:15" ht="16.5" thickBot="1">
      <c r="C132" s="334"/>
      <c r="D132" s="310"/>
      <c r="E132" s="313" t="s">
        <v>294</v>
      </c>
      <c r="F132" s="313"/>
      <c r="G132" s="112" t="s">
        <v>295</v>
      </c>
      <c r="H132" s="93"/>
      <c r="I132" s="106"/>
      <c r="J132" s="107"/>
      <c r="K132" s="108"/>
      <c r="L132" s="109"/>
      <c r="M132" s="157"/>
      <c r="N132" s="109" t="s">
        <v>156</v>
      </c>
      <c r="O132" s="111"/>
    </row>
    <row r="133" spans="3:15" ht="16.5" thickTop="1">
      <c r="C133" s="334"/>
      <c r="D133" s="337" t="s">
        <v>98</v>
      </c>
      <c r="E133" s="302" t="s">
        <v>304</v>
      </c>
      <c r="F133" s="302"/>
      <c r="G133" s="27" t="s">
        <v>300</v>
      </c>
      <c r="H133" s="91" t="s">
        <v>139</v>
      </c>
      <c r="I133" s="106"/>
      <c r="J133" s="107"/>
      <c r="K133" s="108"/>
      <c r="L133" s="109"/>
      <c r="M133" s="157"/>
      <c r="N133" s="109" t="s">
        <v>156</v>
      </c>
      <c r="O133" s="111"/>
    </row>
    <row r="134" spans="3:15" ht="15.75">
      <c r="C134" s="334"/>
      <c r="D134" s="338"/>
      <c r="E134" s="302" t="s">
        <v>305</v>
      </c>
      <c r="F134" s="302"/>
      <c r="G134" s="27" t="s">
        <v>301</v>
      </c>
      <c r="H134" s="91" t="s">
        <v>139</v>
      </c>
      <c r="I134" s="106"/>
      <c r="J134" s="107"/>
      <c r="K134" s="108"/>
      <c r="L134" s="109"/>
      <c r="M134" s="157"/>
      <c r="N134" s="109" t="s">
        <v>156</v>
      </c>
      <c r="O134" s="111"/>
    </row>
    <row r="135" spans="3:15" ht="15.75">
      <c r="C135" s="334"/>
      <c r="D135" s="338"/>
      <c r="E135" s="302" t="s">
        <v>306</v>
      </c>
      <c r="F135" s="302"/>
      <c r="G135" s="27" t="s">
        <v>302</v>
      </c>
      <c r="H135" s="91"/>
      <c r="I135" s="106"/>
      <c r="J135" s="107"/>
      <c r="K135" s="108"/>
      <c r="L135" s="109"/>
      <c r="M135" s="157"/>
      <c r="N135" s="109" t="s">
        <v>156</v>
      </c>
      <c r="O135" s="111"/>
    </row>
    <row r="136" spans="3:15" ht="15.75">
      <c r="C136" s="334"/>
      <c r="D136" s="338"/>
      <c r="E136" s="302" t="s">
        <v>307</v>
      </c>
      <c r="F136" s="302"/>
      <c r="G136" s="27" t="s">
        <v>303</v>
      </c>
      <c r="H136" s="91"/>
      <c r="I136" s="106"/>
      <c r="J136" s="107"/>
      <c r="K136" s="108"/>
      <c r="L136" s="109"/>
      <c r="M136" s="157"/>
      <c r="N136" s="109" t="s">
        <v>156</v>
      </c>
      <c r="O136" s="111"/>
    </row>
    <row r="137" spans="3:15" ht="16.5" thickBot="1">
      <c r="C137" s="334"/>
      <c r="D137" s="339"/>
      <c r="E137" s="340" t="s">
        <v>294</v>
      </c>
      <c r="F137" s="340"/>
      <c r="G137" s="29" t="s">
        <v>295</v>
      </c>
      <c r="H137" s="93"/>
      <c r="I137" s="113"/>
      <c r="J137" s="114"/>
      <c r="K137" s="115"/>
      <c r="L137" s="116"/>
      <c r="M137" s="158"/>
      <c r="N137" s="116" t="s">
        <v>156</v>
      </c>
      <c r="O137" s="118"/>
    </row>
    <row r="138" spans="3:15" ht="16.5" thickTop="1">
      <c r="C138" s="334"/>
      <c r="D138" s="341" t="s">
        <v>99</v>
      </c>
      <c r="E138" s="316" t="s">
        <v>309</v>
      </c>
      <c r="F138" s="316"/>
      <c r="G138" s="26" t="s">
        <v>223</v>
      </c>
      <c r="H138" s="90"/>
      <c r="I138" s="106"/>
      <c r="J138" s="107"/>
      <c r="K138" s="108"/>
      <c r="L138" s="109"/>
      <c r="M138" s="157"/>
      <c r="N138" s="109" t="s">
        <v>156</v>
      </c>
      <c r="O138" s="111"/>
    </row>
    <row r="139" spans="3:15" ht="15.75">
      <c r="C139" s="334"/>
      <c r="D139" s="324"/>
      <c r="E139" s="302" t="s">
        <v>310</v>
      </c>
      <c r="F139" s="302"/>
      <c r="G139" s="27" t="s">
        <v>308</v>
      </c>
      <c r="H139" s="91"/>
      <c r="I139" s="106"/>
      <c r="J139" s="107"/>
      <c r="K139" s="108"/>
      <c r="L139" s="109"/>
      <c r="M139" s="157"/>
      <c r="N139" s="109" t="s">
        <v>156</v>
      </c>
      <c r="O139" s="111"/>
    </row>
    <row r="140" spans="3:15" ht="15.75">
      <c r="C140" s="334"/>
      <c r="D140" s="324"/>
      <c r="E140" s="302" t="s">
        <v>257</v>
      </c>
      <c r="F140" s="302"/>
      <c r="G140" s="27" t="s">
        <v>279</v>
      </c>
      <c r="H140" s="91"/>
      <c r="I140" s="106"/>
      <c r="J140" s="107"/>
      <c r="K140" s="108"/>
      <c r="L140" s="109"/>
      <c r="M140" s="157"/>
      <c r="N140" s="109" t="s">
        <v>156</v>
      </c>
      <c r="O140" s="111"/>
    </row>
    <row r="141" spans="3:15" ht="16.5" thickBot="1">
      <c r="C141" s="334"/>
      <c r="D141" s="325"/>
      <c r="E141" s="313" t="s">
        <v>294</v>
      </c>
      <c r="F141" s="313"/>
      <c r="G141" s="28" t="s">
        <v>295</v>
      </c>
      <c r="H141" s="93" t="s">
        <v>139</v>
      </c>
      <c r="I141" s="113"/>
      <c r="J141" s="114"/>
      <c r="K141" s="115"/>
      <c r="L141" s="116"/>
      <c r="M141" s="158"/>
      <c r="N141" s="116" t="s">
        <v>156</v>
      </c>
      <c r="O141" s="118"/>
    </row>
    <row r="142" spans="3:15" ht="16.5" thickTop="1">
      <c r="C142" s="334"/>
      <c r="D142" s="323" t="s">
        <v>100</v>
      </c>
      <c r="E142" s="311" t="s">
        <v>311</v>
      </c>
      <c r="F142" s="311"/>
      <c r="G142" s="30" t="s">
        <v>314</v>
      </c>
      <c r="H142" s="91" t="s">
        <v>139</v>
      </c>
      <c r="I142" s="99"/>
      <c r="J142" s="119"/>
      <c r="K142" s="120"/>
      <c r="L142" s="121"/>
      <c r="M142" s="156"/>
      <c r="N142" s="102" t="s">
        <v>156</v>
      </c>
      <c r="O142" s="104"/>
    </row>
    <row r="143" spans="3:15" ht="15.75">
      <c r="C143" s="334"/>
      <c r="D143" s="324"/>
      <c r="E143" s="302" t="s">
        <v>312</v>
      </c>
      <c r="F143" s="302"/>
      <c r="G143" s="27" t="s">
        <v>315</v>
      </c>
      <c r="H143" s="91" t="s">
        <v>139</v>
      </c>
      <c r="I143" s="106"/>
      <c r="J143" s="122"/>
      <c r="K143" s="123"/>
      <c r="L143" s="124"/>
      <c r="M143" s="157"/>
      <c r="N143" s="109" t="s">
        <v>156</v>
      </c>
      <c r="O143" s="111"/>
    </row>
    <row r="144" spans="3:15" ht="15.75">
      <c r="C144" s="334"/>
      <c r="D144" s="324"/>
      <c r="E144" s="302" t="s">
        <v>313</v>
      </c>
      <c r="F144" s="302"/>
      <c r="G144" s="27" t="s">
        <v>224</v>
      </c>
      <c r="H144" s="91" t="s">
        <v>139</v>
      </c>
      <c r="I144" s="106"/>
      <c r="J144" s="122"/>
      <c r="K144" s="123"/>
      <c r="L144" s="124"/>
      <c r="M144" s="157"/>
      <c r="N144" s="109" t="s">
        <v>156</v>
      </c>
      <c r="O144" s="111"/>
    </row>
    <row r="145" spans="3:15" ht="15.75">
      <c r="C145" s="334"/>
      <c r="D145" s="324"/>
      <c r="E145" s="302" t="s">
        <v>238</v>
      </c>
      <c r="F145" s="302"/>
      <c r="G145" s="27" t="s">
        <v>316</v>
      </c>
      <c r="H145" s="91" t="s">
        <v>139</v>
      </c>
      <c r="I145" s="106"/>
      <c r="J145" s="122"/>
      <c r="K145" s="123"/>
      <c r="L145" s="124"/>
      <c r="M145" s="157"/>
      <c r="N145" s="109" t="s">
        <v>156</v>
      </c>
      <c r="O145" s="111"/>
    </row>
    <row r="146" spans="3:15" ht="15.75">
      <c r="C146" s="334"/>
      <c r="D146" s="324"/>
      <c r="E146" s="302" t="s">
        <v>257</v>
      </c>
      <c r="F146" s="302"/>
      <c r="G146" s="27" t="s">
        <v>279</v>
      </c>
      <c r="H146" s="91"/>
      <c r="I146" s="106"/>
      <c r="J146" s="122"/>
      <c r="K146" s="123"/>
      <c r="L146" s="124"/>
      <c r="M146" s="157"/>
      <c r="N146" s="109" t="s">
        <v>156</v>
      </c>
      <c r="O146" s="111"/>
    </row>
    <row r="147" spans="3:15" ht="15.75">
      <c r="C147" s="335"/>
      <c r="D147" s="342"/>
      <c r="E147" s="130" t="s">
        <v>337</v>
      </c>
      <c r="F147" s="140"/>
      <c r="G147" s="146" t="s">
        <v>340</v>
      </c>
      <c r="H147" s="91"/>
      <c r="I147" s="106"/>
      <c r="J147" s="148"/>
      <c r="K147" s="147"/>
      <c r="L147" s="124"/>
      <c r="M147" s="157"/>
      <c r="N147" s="109" t="s">
        <v>156</v>
      </c>
      <c r="O147" s="111"/>
    </row>
    <row r="148" spans="3:15" ht="15.75">
      <c r="C148" s="335"/>
      <c r="D148" s="342"/>
      <c r="E148" s="130" t="s">
        <v>338</v>
      </c>
      <c r="F148" s="140"/>
      <c r="G148" s="146" t="s">
        <v>341</v>
      </c>
      <c r="H148" s="91"/>
      <c r="I148" s="106"/>
      <c r="J148" s="148"/>
      <c r="K148" s="147"/>
      <c r="L148" s="124"/>
      <c r="M148" s="157"/>
      <c r="N148" s="109" t="s">
        <v>156</v>
      </c>
      <c r="O148" s="111"/>
    </row>
    <row r="149" spans="3:15" ht="15.75">
      <c r="C149" s="335"/>
      <c r="D149" s="342"/>
      <c r="E149" s="130" t="s">
        <v>339</v>
      </c>
      <c r="F149" s="140"/>
      <c r="G149" s="146" t="s">
        <v>342</v>
      </c>
      <c r="H149" s="91"/>
      <c r="I149" s="106"/>
      <c r="J149" s="148"/>
      <c r="K149" s="147"/>
      <c r="L149" s="124"/>
      <c r="M149" s="157"/>
      <c r="N149" s="109" t="s">
        <v>156</v>
      </c>
      <c r="O149" s="111"/>
    </row>
    <row r="150" spans="3:15" ht="15.75">
      <c r="C150" s="335"/>
      <c r="D150" s="342"/>
      <c r="E150" s="302" t="s">
        <v>319</v>
      </c>
      <c r="F150" s="302"/>
      <c r="G150" s="27" t="s">
        <v>320</v>
      </c>
      <c r="H150" s="91"/>
      <c r="I150" s="106"/>
      <c r="J150" s="122"/>
      <c r="K150" s="123"/>
      <c r="L150" s="124"/>
      <c r="M150" s="157"/>
      <c r="N150" s="109" t="s">
        <v>156</v>
      </c>
      <c r="O150" s="111"/>
    </row>
    <row r="151" spans="3:15" ht="16.5" thickBot="1">
      <c r="C151" s="336"/>
      <c r="D151" s="325"/>
      <c r="E151" s="313" t="s">
        <v>294</v>
      </c>
      <c r="F151" s="313"/>
      <c r="G151" s="28" t="s">
        <v>295</v>
      </c>
      <c r="H151" s="93"/>
      <c r="I151" s="113" t="s">
        <v>156</v>
      </c>
      <c r="J151" s="125"/>
      <c r="K151" s="126"/>
      <c r="L151" s="116"/>
      <c r="M151" s="158"/>
      <c r="N151" s="116" t="s">
        <v>156</v>
      </c>
      <c r="O151" s="118"/>
    </row>
    <row r="152" spans="5:15" ht="16.5" thickTop="1">
      <c r="E152" s="133"/>
      <c r="I152" s="31" t="s">
        <v>322</v>
      </c>
      <c r="J152" s="159">
        <v>37500</v>
      </c>
      <c r="K152" s="159"/>
      <c r="L152" s="230">
        <f>SUM(L128:L146)+SUM(L150:L151)</f>
        <v>0</v>
      </c>
      <c r="M152" s="159"/>
      <c r="N152" s="127"/>
      <c r="O152" s="127"/>
    </row>
    <row r="153" spans="10:12" ht="12.75">
      <c r="J153" s="2" t="s">
        <v>321</v>
      </c>
      <c r="K153" s="2"/>
      <c r="L153" s="2" t="s">
        <v>227</v>
      </c>
    </row>
    <row r="155" spans="12:17" ht="15">
      <c r="L155" s="54" t="s">
        <v>120</v>
      </c>
      <c r="M155" s="54"/>
      <c r="N155" s="54"/>
      <c r="O155" s="129" t="s">
        <v>231</v>
      </c>
      <c r="P155" s="54">
        <v>272</v>
      </c>
      <c r="Q155" s="54" t="s">
        <v>124</v>
      </c>
    </row>
    <row r="156" spans="12:17" ht="15">
      <c r="L156" s="62" t="s">
        <v>121</v>
      </c>
      <c r="M156" s="55">
        <v>129.407</v>
      </c>
      <c r="N156" s="57" t="s">
        <v>122</v>
      </c>
      <c r="O156" s="130" t="s">
        <v>123</v>
      </c>
      <c r="P156" s="59">
        <v>193</v>
      </c>
      <c r="Q156" s="60" t="s">
        <v>124</v>
      </c>
    </row>
    <row r="157" spans="12:17" ht="15">
      <c r="L157" s="63">
        <v>40791</v>
      </c>
      <c r="M157" s="56">
        <f>M156*P156</f>
        <v>24975.551000000003</v>
      </c>
      <c r="N157" s="58" t="s">
        <v>125</v>
      </c>
      <c r="O157" s="54"/>
      <c r="P157" s="54"/>
      <c r="Q157" s="54"/>
    </row>
    <row r="158" spans="12:17" ht="15">
      <c r="L158" s="54"/>
      <c r="M158" s="61">
        <f>M157*1000</f>
        <v>24975551.000000004</v>
      </c>
      <c r="N158" s="62" t="s">
        <v>126</v>
      </c>
      <c r="O158" s="54"/>
      <c r="P158" s="54"/>
      <c r="Q158" s="54"/>
    </row>
    <row r="159" spans="12:17" ht="15">
      <c r="L159" s="54"/>
      <c r="M159" s="54"/>
      <c r="N159" s="54"/>
      <c r="O159" s="54"/>
      <c r="P159" s="54"/>
      <c r="Q159" s="54"/>
    </row>
  </sheetData>
  <mergeCells count="97">
    <mergeCell ref="D142:D151"/>
    <mergeCell ref="E142:F142"/>
    <mergeCell ref="E143:F143"/>
    <mergeCell ref="E144:F144"/>
    <mergeCell ref="E145:F145"/>
    <mergeCell ref="E146:F146"/>
    <mergeCell ref="E150:F150"/>
    <mergeCell ref="E151:F151"/>
    <mergeCell ref="D138:D141"/>
    <mergeCell ref="E138:F138"/>
    <mergeCell ref="E139:F139"/>
    <mergeCell ref="E140:F140"/>
    <mergeCell ref="E141:F141"/>
    <mergeCell ref="D133:D137"/>
    <mergeCell ref="E133:F133"/>
    <mergeCell ref="E134:F134"/>
    <mergeCell ref="E135:F135"/>
    <mergeCell ref="E136:F136"/>
    <mergeCell ref="E137:F137"/>
    <mergeCell ref="C125:G127"/>
    <mergeCell ref="H125:O125"/>
    <mergeCell ref="I126:O126"/>
    <mergeCell ref="C128:C151"/>
    <mergeCell ref="D128:D132"/>
    <mergeCell ref="E128:F128"/>
    <mergeCell ref="E129:F129"/>
    <mergeCell ref="E130:F130"/>
    <mergeCell ref="E131:F131"/>
    <mergeCell ref="E132:F132"/>
    <mergeCell ref="D122:E122"/>
    <mergeCell ref="F122:G122"/>
    <mergeCell ref="C124:G124"/>
    <mergeCell ref="H124:O124"/>
    <mergeCell ref="D120:E120"/>
    <mergeCell ref="F120:G120"/>
    <mergeCell ref="D121:E121"/>
    <mergeCell ref="F121:G121"/>
    <mergeCell ref="D118:E118"/>
    <mergeCell ref="F118:G118"/>
    <mergeCell ref="D119:E119"/>
    <mergeCell ref="F119:G119"/>
    <mergeCell ref="D116:E116"/>
    <mergeCell ref="F116:G116"/>
    <mergeCell ref="D117:E117"/>
    <mergeCell ref="F117:G117"/>
    <mergeCell ref="F111:G111"/>
    <mergeCell ref="D112:E112"/>
    <mergeCell ref="F112:G112"/>
    <mergeCell ref="C113:C122"/>
    <mergeCell ref="D113:E113"/>
    <mergeCell ref="F113:G113"/>
    <mergeCell ref="D114:E114"/>
    <mergeCell ref="F114:G114"/>
    <mergeCell ref="D115:E115"/>
    <mergeCell ref="F115:G115"/>
    <mergeCell ref="C107:C112"/>
    <mergeCell ref="D107:E107"/>
    <mergeCell ref="F107:G107"/>
    <mergeCell ref="D108:E108"/>
    <mergeCell ref="F108:G108"/>
    <mergeCell ref="D109:E109"/>
    <mergeCell ref="F109:G109"/>
    <mergeCell ref="D110:E110"/>
    <mergeCell ref="F110:G110"/>
    <mergeCell ref="D111:E111"/>
    <mergeCell ref="F104:G104"/>
    <mergeCell ref="D105:E105"/>
    <mergeCell ref="F105:G105"/>
    <mergeCell ref="D106:E106"/>
    <mergeCell ref="F106:G106"/>
    <mergeCell ref="C100:C106"/>
    <mergeCell ref="D100:E100"/>
    <mergeCell ref="F100:G100"/>
    <mergeCell ref="D101:E101"/>
    <mergeCell ref="F101:G101"/>
    <mergeCell ref="D102:E102"/>
    <mergeCell ref="F102:G102"/>
    <mergeCell ref="D103:E103"/>
    <mergeCell ref="F103:G103"/>
    <mergeCell ref="D104:E104"/>
    <mergeCell ref="C76:H76"/>
    <mergeCell ref="C85:D85"/>
    <mergeCell ref="C90:D90"/>
    <mergeCell ref="C98:G99"/>
    <mergeCell ref="C45:H45"/>
    <mergeCell ref="C56:G56"/>
    <mergeCell ref="C66:E66"/>
    <mergeCell ref="C71:G71"/>
    <mergeCell ref="A25:C25"/>
    <mergeCell ref="C27:D27"/>
    <mergeCell ref="C32:F32"/>
    <mergeCell ref="C41:D41"/>
    <mergeCell ref="A1:F1"/>
    <mergeCell ref="A2:F3"/>
    <mergeCell ref="A5:A23"/>
    <mergeCell ref="C5:F5"/>
    <mergeCell ref="C16:E16"/>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Q161"/>
  <sheetViews>
    <sheetView zoomScale="85" zoomScaleNormal="85" zoomScalePageLayoutView="0" workbookViewId="0" topLeftCell="A6">
      <selection activeCell="D10" sqref="D10"/>
    </sheetView>
  </sheetViews>
  <sheetFormatPr defaultColWidth="9.140625" defaultRowHeight="12.75"/>
  <cols>
    <col min="1" max="1" width="4.8515625" style="0" customWidth="1"/>
    <col min="2" max="2" width="2.7109375" style="0" customWidth="1"/>
    <col min="3" max="3" width="61.00390625" style="0" customWidth="1"/>
    <col min="4" max="4" width="52.28125" style="0" customWidth="1"/>
    <col min="5" max="5" width="51.140625" style="0" customWidth="1"/>
    <col min="6" max="6" width="62.7109375" style="0" customWidth="1"/>
    <col min="7" max="7" width="61.421875" style="0" customWidth="1"/>
    <col min="8" max="8" width="58.421875" style="0" customWidth="1"/>
    <col min="9" max="9" width="34.140625" style="0" bestFit="1" customWidth="1"/>
    <col min="10" max="10" width="24.00390625" style="0" bestFit="1" customWidth="1"/>
    <col min="11" max="11" width="24.00390625" style="0" customWidth="1"/>
    <col min="12" max="12" width="28.7109375" style="0" bestFit="1" customWidth="1"/>
    <col min="13" max="13" width="29.421875" style="0" bestFit="1" customWidth="1"/>
    <col min="14" max="14" width="28.140625" style="0" bestFit="1" customWidth="1"/>
    <col min="15" max="15" width="17.00390625" style="0" customWidth="1"/>
  </cols>
  <sheetData>
    <row r="1" spans="1:6" ht="15.75" thickBot="1">
      <c r="A1" s="282" t="s">
        <v>237</v>
      </c>
      <c r="B1" s="283"/>
      <c r="C1" s="283"/>
      <c r="D1" s="283"/>
      <c r="E1" s="283"/>
      <c r="F1" s="284"/>
    </row>
    <row r="2" spans="1:6" ht="15" customHeight="1">
      <c r="A2" s="285" t="s">
        <v>383</v>
      </c>
      <c r="B2" s="286"/>
      <c r="C2" s="286"/>
      <c r="D2" s="286"/>
      <c r="E2" s="286"/>
      <c r="F2" s="287"/>
    </row>
    <row r="3" spans="1:6" ht="13.5" thickBot="1">
      <c r="A3" s="288"/>
      <c r="B3" s="289"/>
      <c r="C3" s="289"/>
      <c r="D3" s="289"/>
      <c r="E3" s="289"/>
      <c r="F3" s="290"/>
    </row>
    <row r="4" ht="14.25">
      <c r="C4" s="1"/>
    </row>
    <row r="5" ht="14.25">
      <c r="C5" s="1"/>
    </row>
    <row r="6" spans="1:9" ht="14.25">
      <c r="A6" s="291" t="s">
        <v>232</v>
      </c>
      <c r="B6" s="7"/>
      <c r="C6" s="294" t="s">
        <v>104</v>
      </c>
      <c r="D6" s="295"/>
      <c r="E6" s="295"/>
      <c r="F6" s="295"/>
      <c r="G6" s="4"/>
      <c r="H6" s="4"/>
      <c r="I6" s="4"/>
    </row>
    <row r="7" spans="1:9" ht="12.75">
      <c r="A7" s="292"/>
      <c r="B7" s="4"/>
      <c r="C7" s="70" t="s">
        <v>127</v>
      </c>
      <c r="D7" s="70" t="s">
        <v>128</v>
      </c>
      <c r="E7" s="70" t="s">
        <v>129</v>
      </c>
      <c r="F7" s="71" t="s">
        <v>233</v>
      </c>
      <c r="G7" s="4"/>
      <c r="H7" s="4"/>
      <c r="I7" s="4"/>
    </row>
    <row r="8" spans="1:9" ht="12.75">
      <c r="A8" s="292"/>
      <c r="B8" s="4"/>
      <c r="C8" s="131" t="s">
        <v>427</v>
      </c>
      <c r="D8" s="155">
        <v>40890</v>
      </c>
      <c r="E8" s="131" t="s">
        <v>352</v>
      </c>
      <c r="F8" s="174" t="s">
        <v>66</v>
      </c>
      <c r="G8" s="4"/>
      <c r="H8" s="4"/>
      <c r="I8" s="4"/>
    </row>
    <row r="9" spans="1:9" ht="12.75">
      <c r="A9" s="292"/>
      <c r="B9" s="4"/>
      <c r="C9" s="72" t="s">
        <v>130</v>
      </c>
      <c r="D9" s="72" t="s">
        <v>131</v>
      </c>
      <c r="E9" s="72" t="s">
        <v>229</v>
      </c>
      <c r="F9" s="67" t="s">
        <v>132</v>
      </c>
      <c r="G9" s="4"/>
      <c r="H9" s="4"/>
      <c r="I9" s="4"/>
    </row>
    <row r="10" spans="1:9" ht="89.25">
      <c r="A10" s="292"/>
      <c r="B10" s="4"/>
      <c r="C10" s="131" t="s">
        <v>228</v>
      </c>
      <c r="D10" s="131" t="s">
        <v>406</v>
      </c>
      <c r="E10" s="131" t="s">
        <v>156</v>
      </c>
      <c r="F10" s="160" t="s">
        <v>67</v>
      </c>
      <c r="G10" s="4"/>
      <c r="H10" s="4"/>
      <c r="I10" s="4"/>
    </row>
    <row r="11" spans="1:9" ht="14.25">
      <c r="A11" s="292"/>
      <c r="B11" s="4"/>
      <c r="C11" s="8"/>
      <c r="D11" s="4"/>
      <c r="E11" s="4"/>
      <c r="F11" s="4"/>
      <c r="G11" s="4"/>
      <c r="H11" s="4"/>
      <c r="I11" s="4"/>
    </row>
    <row r="12" spans="1:9" ht="14.25">
      <c r="A12" s="292"/>
      <c r="B12" s="7"/>
      <c r="C12" s="6" t="s">
        <v>105</v>
      </c>
      <c r="D12" s="16"/>
      <c r="E12" s="17"/>
      <c r="F12" s="4"/>
      <c r="G12" s="4"/>
      <c r="H12" s="4"/>
      <c r="I12" s="4"/>
    </row>
    <row r="13" spans="1:9" ht="12.75">
      <c r="A13" s="292"/>
      <c r="B13" s="4"/>
      <c r="C13" s="164" t="s">
        <v>234</v>
      </c>
      <c r="D13" s="161"/>
      <c r="E13" s="73" t="s">
        <v>133</v>
      </c>
      <c r="F13" s="4"/>
      <c r="G13" s="4"/>
      <c r="H13" s="4"/>
      <c r="I13" s="4"/>
    </row>
    <row r="14" spans="1:9" ht="12.75">
      <c r="A14" s="292"/>
      <c r="B14" s="4"/>
      <c r="C14" s="9"/>
      <c r="D14" s="9"/>
      <c r="E14" s="9"/>
      <c r="F14" s="4"/>
      <c r="G14" s="4"/>
      <c r="H14" s="4"/>
      <c r="I14" s="4"/>
    </row>
    <row r="15" spans="1:9" ht="14.25">
      <c r="A15" s="292"/>
      <c r="B15" s="7"/>
      <c r="C15" s="48" t="s">
        <v>106</v>
      </c>
      <c r="D15" s="11"/>
      <c r="E15" s="73" t="s">
        <v>69</v>
      </c>
      <c r="F15" s="4"/>
      <c r="G15" s="4"/>
      <c r="H15" s="4"/>
      <c r="I15" s="4"/>
    </row>
    <row r="16" spans="1:9" ht="12.75">
      <c r="A16" s="292"/>
      <c r="B16" s="4"/>
      <c r="C16" s="9"/>
      <c r="D16" s="9"/>
      <c r="E16" s="9"/>
      <c r="F16" s="4"/>
      <c r="G16" s="4"/>
      <c r="H16" s="4"/>
      <c r="I16" s="4"/>
    </row>
    <row r="17" spans="1:9" ht="14.25">
      <c r="A17" s="292"/>
      <c r="B17" s="7"/>
      <c r="C17" s="296" t="s">
        <v>107</v>
      </c>
      <c r="D17" s="297"/>
      <c r="E17" s="298"/>
      <c r="F17" s="4"/>
      <c r="G17" s="4"/>
      <c r="H17" s="4"/>
      <c r="I17" s="4"/>
    </row>
    <row r="18" spans="1:9" ht="25.5">
      <c r="A18" s="292"/>
      <c r="B18" s="4"/>
      <c r="C18" s="65" t="s">
        <v>134</v>
      </c>
      <c r="D18" s="66" t="s">
        <v>135</v>
      </c>
      <c r="E18" s="66" t="s">
        <v>136</v>
      </c>
      <c r="F18" s="18"/>
      <c r="G18" s="4"/>
      <c r="H18" s="4"/>
      <c r="I18" s="4"/>
    </row>
    <row r="19" spans="1:9" ht="140.25">
      <c r="A19" s="292"/>
      <c r="B19" s="4"/>
      <c r="C19" s="34" t="s">
        <v>137</v>
      </c>
      <c r="D19" s="35" t="s">
        <v>138</v>
      </c>
      <c r="E19" s="35" t="s">
        <v>323</v>
      </c>
      <c r="F19" s="18"/>
      <c r="G19" s="4"/>
      <c r="H19" s="4"/>
      <c r="I19" s="4"/>
    </row>
    <row r="20" spans="1:9" ht="12.75">
      <c r="A20" s="292"/>
      <c r="B20" s="4"/>
      <c r="C20" s="74" t="s">
        <v>139</v>
      </c>
      <c r="D20" s="75" t="s">
        <v>140</v>
      </c>
      <c r="E20" s="75" t="s">
        <v>140</v>
      </c>
      <c r="F20" s="18"/>
      <c r="G20" s="4"/>
      <c r="H20" s="4"/>
      <c r="I20" s="4"/>
    </row>
    <row r="21" spans="1:9" ht="14.25">
      <c r="A21" s="292"/>
      <c r="B21" s="4"/>
      <c r="C21" s="8"/>
      <c r="D21" s="4"/>
      <c r="E21" s="4"/>
      <c r="F21" s="4"/>
      <c r="G21" s="4"/>
      <c r="H21" s="4"/>
      <c r="I21" s="4"/>
    </row>
    <row r="22" spans="1:9" ht="63.75">
      <c r="A22" s="292"/>
      <c r="B22" s="7"/>
      <c r="C22" s="49" t="s">
        <v>108</v>
      </c>
      <c r="D22" s="19"/>
      <c r="E22" s="24" t="s">
        <v>141</v>
      </c>
      <c r="F22" s="75" t="s">
        <v>156</v>
      </c>
      <c r="G22" s="4"/>
      <c r="H22" s="4"/>
      <c r="I22" s="4"/>
    </row>
    <row r="23" spans="1:9" ht="12.75">
      <c r="A23" s="292"/>
      <c r="B23" s="4"/>
      <c r="C23" s="4"/>
      <c r="D23" s="4"/>
      <c r="E23" s="4"/>
      <c r="F23" s="75"/>
      <c r="G23" s="4"/>
      <c r="H23" s="4"/>
      <c r="I23" s="4"/>
    </row>
    <row r="24" spans="1:9" ht="28.5" customHeight="1">
      <c r="A24" s="293"/>
      <c r="B24" s="7"/>
      <c r="C24" s="69" t="s">
        <v>235</v>
      </c>
      <c r="D24" s="85"/>
      <c r="E24" s="24" t="s">
        <v>239</v>
      </c>
      <c r="F24" s="134"/>
      <c r="G24" s="4"/>
      <c r="H24" s="4"/>
      <c r="I24" s="4"/>
    </row>
    <row r="25" spans="1:9" ht="14.25">
      <c r="A25" s="4"/>
      <c r="B25" s="4"/>
      <c r="C25" s="8"/>
      <c r="D25" s="4"/>
      <c r="E25" s="4"/>
      <c r="F25" s="4"/>
      <c r="G25" s="4"/>
      <c r="H25" s="4"/>
      <c r="I25" s="4"/>
    </row>
    <row r="26" spans="1:9" ht="14.25">
      <c r="A26" s="301" t="s">
        <v>109</v>
      </c>
      <c r="B26" s="301"/>
      <c r="C26" s="301"/>
      <c r="D26" s="4"/>
      <c r="E26" s="4"/>
      <c r="F26" s="4"/>
      <c r="G26" s="4"/>
      <c r="H26" s="4"/>
      <c r="I26" s="4"/>
    </row>
    <row r="27" spans="1:9" ht="14.25">
      <c r="A27" s="4"/>
      <c r="B27" s="4"/>
      <c r="C27" s="8"/>
      <c r="D27" s="4"/>
      <c r="E27" s="4"/>
      <c r="F27" s="4"/>
      <c r="G27" s="4"/>
      <c r="H27" s="4"/>
      <c r="I27" s="4"/>
    </row>
    <row r="28" spans="1:9" ht="14.25">
      <c r="A28" s="4"/>
      <c r="B28" s="4"/>
      <c r="C28" s="300" t="s">
        <v>110</v>
      </c>
      <c r="D28" s="294"/>
      <c r="E28" s="18"/>
      <c r="G28" s="4"/>
      <c r="H28" s="4"/>
      <c r="I28" s="4"/>
    </row>
    <row r="29" spans="1:9" ht="12.75">
      <c r="A29" s="4"/>
      <c r="B29" s="4"/>
      <c r="C29" s="64" t="s">
        <v>142</v>
      </c>
      <c r="D29" s="64" t="s">
        <v>143</v>
      </c>
      <c r="E29" s="76"/>
      <c r="F29" s="4"/>
      <c r="G29" s="4"/>
      <c r="H29" s="4"/>
      <c r="I29" s="4"/>
    </row>
    <row r="30" spans="1:9" ht="38.25">
      <c r="A30" s="4"/>
      <c r="B30" s="4"/>
      <c r="C30" s="35" t="s">
        <v>324</v>
      </c>
      <c r="D30" s="35" t="s">
        <v>325</v>
      </c>
      <c r="E30" s="33"/>
      <c r="F30" s="4"/>
      <c r="G30" s="4"/>
      <c r="H30" s="4"/>
      <c r="I30" s="4"/>
    </row>
    <row r="31" spans="1:9" ht="12.75">
      <c r="A31" s="4"/>
      <c r="B31" s="4"/>
      <c r="C31" s="77" t="s">
        <v>69</v>
      </c>
      <c r="D31" s="77" t="s">
        <v>431</v>
      </c>
      <c r="E31" s="78"/>
      <c r="F31" s="4"/>
      <c r="G31" s="4"/>
      <c r="H31" s="4"/>
      <c r="I31" s="4"/>
    </row>
    <row r="32" spans="1:9" ht="14.25">
      <c r="A32" s="4"/>
      <c r="B32" s="4"/>
      <c r="C32" s="8"/>
      <c r="D32" s="4"/>
      <c r="E32" s="4"/>
      <c r="F32" s="4"/>
      <c r="G32" s="4"/>
      <c r="H32" s="4"/>
      <c r="I32" s="4"/>
    </row>
    <row r="33" spans="1:9" ht="15.75">
      <c r="A33" s="4"/>
      <c r="B33" s="79" t="s">
        <v>274</v>
      </c>
      <c r="C33" s="318" t="s">
        <v>111</v>
      </c>
      <c r="D33" s="319"/>
      <c r="E33" s="319"/>
      <c r="F33" s="320"/>
      <c r="G33" s="4"/>
      <c r="H33" s="4"/>
      <c r="I33" s="4"/>
    </row>
    <row r="34" spans="1:9" ht="25.5">
      <c r="A34" s="4"/>
      <c r="B34" s="4"/>
      <c r="C34" s="163" t="s">
        <v>144</v>
      </c>
      <c r="D34" s="170" t="s">
        <v>145</v>
      </c>
      <c r="E34" s="163" t="s">
        <v>146</v>
      </c>
      <c r="F34" s="163" t="s">
        <v>147</v>
      </c>
      <c r="G34" s="4"/>
      <c r="H34" s="4"/>
      <c r="I34" s="4"/>
    </row>
    <row r="35" spans="1:9" ht="25.5">
      <c r="A35" s="4"/>
      <c r="B35" s="4"/>
      <c r="C35" s="35"/>
      <c r="D35" s="35"/>
      <c r="E35" s="35" t="s">
        <v>241</v>
      </c>
      <c r="F35" s="35"/>
      <c r="G35" s="4"/>
      <c r="H35" s="4"/>
      <c r="I35" s="4"/>
    </row>
    <row r="36" spans="1:9" ht="12.75">
      <c r="A36" s="4"/>
      <c r="B36" s="4"/>
      <c r="C36" s="51" t="s">
        <v>71</v>
      </c>
      <c r="D36" s="51" t="s">
        <v>148</v>
      </c>
      <c r="E36" s="52" t="s">
        <v>459</v>
      </c>
      <c r="F36" s="77" t="s">
        <v>149</v>
      </c>
      <c r="G36" s="4"/>
      <c r="H36" s="4"/>
      <c r="I36" s="4"/>
    </row>
    <row r="37" spans="1:9" ht="12.75">
      <c r="A37" s="4"/>
      <c r="B37" s="4"/>
      <c r="C37" s="22"/>
      <c r="D37" s="22"/>
      <c r="E37" s="22"/>
      <c r="G37" s="4"/>
      <c r="H37" s="4"/>
      <c r="I37" s="4"/>
    </row>
    <row r="38" spans="1:9" ht="28.5">
      <c r="A38" s="4"/>
      <c r="B38" s="79"/>
      <c r="C38" s="64" t="s">
        <v>150</v>
      </c>
      <c r="D38" s="64" t="s">
        <v>151</v>
      </c>
      <c r="E38" s="64" t="s">
        <v>152</v>
      </c>
      <c r="F38" s="64" t="s">
        <v>153</v>
      </c>
      <c r="G38" s="64" t="s">
        <v>154</v>
      </c>
      <c r="H38" s="64" t="s">
        <v>155</v>
      </c>
      <c r="I38" s="5"/>
    </row>
    <row r="39" spans="1:9" ht="38.25">
      <c r="A39" s="4"/>
      <c r="B39" s="4"/>
      <c r="C39" s="35" t="s">
        <v>246</v>
      </c>
      <c r="D39" s="35" t="s">
        <v>326</v>
      </c>
      <c r="E39" s="35" t="s">
        <v>246</v>
      </c>
      <c r="F39" s="35" t="s">
        <v>327</v>
      </c>
      <c r="G39" s="35" t="s">
        <v>246</v>
      </c>
      <c r="H39" s="35" t="s">
        <v>328</v>
      </c>
      <c r="I39" s="5"/>
    </row>
    <row r="40" spans="1:9" s="23" customFormat="1" ht="12.75">
      <c r="A40" s="13"/>
      <c r="B40" s="13"/>
      <c r="C40" s="77" t="s">
        <v>149</v>
      </c>
      <c r="D40" s="74" t="s">
        <v>156</v>
      </c>
      <c r="E40" s="77" t="s">
        <v>149</v>
      </c>
      <c r="F40" s="74" t="s">
        <v>156</v>
      </c>
      <c r="G40" s="77" t="s">
        <v>149</v>
      </c>
      <c r="H40" s="74" t="s">
        <v>156</v>
      </c>
      <c r="I40" s="15"/>
    </row>
    <row r="41" spans="1:9" ht="14.25">
      <c r="A41" s="4"/>
      <c r="B41" s="4"/>
      <c r="C41" s="8"/>
      <c r="D41" s="4"/>
      <c r="E41" s="4"/>
      <c r="F41" s="4"/>
      <c r="G41" s="4"/>
      <c r="H41" s="4"/>
      <c r="I41" s="4"/>
    </row>
    <row r="42" spans="1:9" ht="14.25">
      <c r="A42" s="4"/>
      <c r="B42" s="4"/>
      <c r="C42" s="300" t="s">
        <v>112</v>
      </c>
      <c r="D42" s="300"/>
      <c r="E42" s="4"/>
      <c r="F42" s="4"/>
      <c r="G42" s="4"/>
      <c r="H42" s="4"/>
      <c r="I42" s="4"/>
    </row>
    <row r="43" spans="1:9" ht="25.5">
      <c r="A43" s="4"/>
      <c r="B43" s="4"/>
      <c r="C43" s="163" t="s">
        <v>144</v>
      </c>
      <c r="D43" s="170" t="s">
        <v>157</v>
      </c>
      <c r="E43" s="4"/>
      <c r="F43" s="4"/>
      <c r="G43" s="4"/>
      <c r="H43" s="4"/>
      <c r="I43" s="4"/>
    </row>
    <row r="44" spans="1:9" ht="12.75">
      <c r="A44" s="4"/>
      <c r="B44" s="4"/>
      <c r="C44" s="80" t="str">
        <f>C36</f>
        <v>access tool adja</v>
      </c>
      <c r="D44" s="80" t="s">
        <v>156</v>
      </c>
      <c r="E44" s="4"/>
      <c r="F44" s="4"/>
      <c r="G44" s="4"/>
      <c r="H44" s="4"/>
      <c r="I44" s="4"/>
    </row>
    <row r="45" spans="1:9" ht="12.75">
      <c r="A45" s="4"/>
      <c r="B45" s="4"/>
      <c r="C45" s="81"/>
      <c r="D45" s="4"/>
      <c r="E45" s="4"/>
      <c r="F45" s="4"/>
      <c r="G45" s="4"/>
      <c r="H45" s="4"/>
      <c r="I45" s="4"/>
    </row>
    <row r="46" spans="1:9" ht="14.25">
      <c r="A46" s="4"/>
      <c r="B46" s="4"/>
      <c r="C46" s="294" t="s">
        <v>158</v>
      </c>
      <c r="D46" s="295"/>
      <c r="E46" s="295"/>
      <c r="F46" s="295"/>
      <c r="G46" s="295"/>
      <c r="H46" s="299"/>
      <c r="I46" s="4"/>
    </row>
    <row r="47" spans="1:9" ht="25.5">
      <c r="A47" s="4"/>
      <c r="B47" s="4"/>
      <c r="C47" s="163" t="s">
        <v>159</v>
      </c>
      <c r="D47" s="163" t="s">
        <v>145</v>
      </c>
      <c r="E47" s="163" t="s">
        <v>160</v>
      </c>
      <c r="F47" s="163" t="s">
        <v>161</v>
      </c>
      <c r="G47" s="163" t="s">
        <v>162</v>
      </c>
      <c r="H47" s="163" t="s">
        <v>163</v>
      </c>
      <c r="I47" s="4"/>
    </row>
    <row r="48" spans="1:9" s="37" customFormat="1" ht="63.75">
      <c r="A48" s="36"/>
      <c r="B48" s="36"/>
      <c r="C48" s="35" t="s">
        <v>329</v>
      </c>
      <c r="D48" s="35"/>
      <c r="E48" s="35" t="s">
        <v>330</v>
      </c>
      <c r="F48" s="35" t="s">
        <v>331</v>
      </c>
      <c r="G48" s="35" t="s">
        <v>332</v>
      </c>
      <c r="H48" s="35" t="s">
        <v>333</v>
      </c>
      <c r="I48" s="36"/>
    </row>
    <row r="49" spans="1:9" ht="353.25" customHeight="1">
      <c r="A49" s="4"/>
      <c r="B49" s="4"/>
      <c r="C49" s="51" t="s">
        <v>69</v>
      </c>
      <c r="D49" s="51" t="s">
        <v>148</v>
      </c>
      <c r="E49" s="165" t="s">
        <v>416</v>
      </c>
      <c r="F49" s="51" t="s">
        <v>353</v>
      </c>
      <c r="G49" s="51" t="s">
        <v>384</v>
      </c>
      <c r="H49" s="51" t="s">
        <v>36</v>
      </c>
      <c r="I49" s="4"/>
    </row>
    <row r="50" spans="1:9" ht="12.75">
      <c r="A50" s="4"/>
      <c r="B50" s="4"/>
      <c r="C50" s="53"/>
      <c r="D50" s="53"/>
      <c r="E50" s="144"/>
      <c r="F50" s="144"/>
      <c r="G50" s="144"/>
      <c r="H50" s="141"/>
      <c r="I50" s="4"/>
    </row>
    <row r="51" spans="1:9" ht="12.75">
      <c r="A51" s="4"/>
      <c r="B51" s="4"/>
      <c r="C51" s="136"/>
      <c r="D51" s="136"/>
      <c r="E51" s="137"/>
      <c r="F51" s="136"/>
      <c r="G51" s="136"/>
      <c r="H51" s="135"/>
      <c r="I51" s="4"/>
    </row>
    <row r="52" spans="1:9" ht="25.5">
      <c r="A52" s="4"/>
      <c r="B52" s="4"/>
      <c r="C52" s="68" t="s">
        <v>164</v>
      </c>
      <c r="D52" s="68" t="s">
        <v>334</v>
      </c>
      <c r="E52" s="68" t="s">
        <v>165</v>
      </c>
      <c r="F52" s="68" t="s">
        <v>166</v>
      </c>
      <c r="G52" s="68" t="s">
        <v>167</v>
      </c>
      <c r="H52" s="12"/>
      <c r="I52" s="4"/>
    </row>
    <row r="53" spans="1:9" s="37" customFormat="1" ht="102">
      <c r="A53" s="36"/>
      <c r="B53" s="36"/>
      <c r="C53" s="35" t="s">
        <v>78</v>
      </c>
      <c r="D53" s="35" t="s">
        <v>79</v>
      </c>
      <c r="E53" s="35" t="s">
        <v>80</v>
      </c>
      <c r="F53" s="35" t="s">
        <v>81</v>
      </c>
      <c r="G53" s="35" t="s">
        <v>118</v>
      </c>
      <c r="H53" s="38"/>
      <c r="I53" s="36"/>
    </row>
    <row r="54" spans="1:9" ht="409.5" customHeight="1">
      <c r="A54" s="4"/>
      <c r="B54" s="4"/>
      <c r="C54" s="51" t="s">
        <v>64</v>
      </c>
      <c r="D54" s="138"/>
      <c r="E54" s="51" t="s">
        <v>29</v>
      </c>
      <c r="F54" s="143"/>
      <c r="G54" s="51" t="s">
        <v>14</v>
      </c>
      <c r="H54" s="12"/>
      <c r="I54" s="4"/>
    </row>
    <row r="55" spans="1:9" ht="12.75">
      <c r="A55" s="4"/>
      <c r="B55" s="4"/>
      <c r="C55" s="144"/>
      <c r="D55" s="144"/>
      <c r="E55" s="51"/>
      <c r="F55" s="142"/>
      <c r="G55" s="149"/>
      <c r="H55" s="4"/>
      <c r="I55" s="4"/>
    </row>
    <row r="56" spans="1:9" ht="12.75">
      <c r="A56" s="4"/>
      <c r="B56" s="4"/>
      <c r="C56" s="139"/>
      <c r="D56" s="4"/>
      <c r="E56" s="4"/>
      <c r="F56" s="4"/>
      <c r="G56" s="4"/>
      <c r="H56" s="4"/>
      <c r="I56" s="4"/>
    </row>
    <row r="57" spans="1:9" ht="15.75">
      <c r="A57" s="4"/>
      <c r="B57" s="79" t="s">
        <v>274</v>
      </c>
      <c r="C57" s="294" t="s">
        <v>113</v>
      </c>
      <c r="D57" s="295"/>
      <c r="E57" s="295"/>
      <c r="F57" s="295"/>
      <c r="G57" s="299"/>
      <c r="H57" s="21"/>
      <c r="I57" s="20"/>
    </row>
    <row r="58" spans="1:9" ht="25.5">
      <c r="A58" s="10"/>
      <c r="B58" s="10"/>
      <c r="C58" s="67" t="s">
        <v>168</v>
      </c>
      <c r="D58" s="64" t="s">
        <v>146</v>
      </c>
      <c r="E58" s="64" t="s">
        <v>169</v>
      </c>
      <c r="F58" s="64" t="s">
        <v>170</v>
      </c>
      <c r="G58" s="64" t="s">
        <v>171</v>
      </c>
      <c r="H58" s="3"/>
      <c r="I58" s="20"/>
    </row>
    <row r="59" spans="1:9" s="37" customFormat="1" ht="38.25">
      <c r="A59" s="39"/>
      <c r="B59" s="39"/>
      <c r="C59" s="35"/>
      <c r="D59" s="35" t="s">
        <v>241</v>
      </c>
      <c r="E59" s="35" t="s">
        <v>246</v>
      </c>
      <c r="F59" s="35" t="s">
        <v>82</v>
      </c>
      <c r="G59" s="35" t="s">
        <v>250</v>
      </c>
      <c r="H59" s="40"/>
      <c r="I59" s="41"/>
    </row>
    <row r="60" spans="1:9" ht="12.75">
      <c r="A60" s="10"/>
      <c r="B60" s="10"/>
      <c r="C60" s="43"/>
      <c r="D60" s="169" t="s">
        <v>459</v>
      </c>
      <c r="E60" s="82" t="s">
        <v>149</v>
      </c>
      <c r="F60" s="82" t="s">
        <v>149</v>
      </c>
      <c r="G60" s="77">
        <v>9999</v>
      </c>
      <c r="H60" s="3"/>
      <c r="I60" s="20"/>
    </row>
    <row r="61" spans="1:9" ht="12.75">
      <c r="A61" s="10"/>
      <c r="B61" s="10"/>
      <c r="C61" s="44"/>
      <c r="D61" s="44"/>
      <c r="E61" s="83"/>
      <c r="F61" s="44"/>
      <c r="G61" s="32"/>
      <c r="H61" s="3"/>
      <c r="I61" s="20"/>
    </row>
    <row r="62" spans="1:9" ht="25.5">
      <c r="A62" s="4"/>
      <c r="B62" s="4"/>
      <c r="C62" s="68" t="s">
        <v>172</v>
      </c>
      <c r="D62" s="68" t="s">
        <v>173</v>
      </c>
      <c r="E62" s="68" t="s">
        <v>174</v>
      </c>
      <c r="F62" s="166" t="s">
        <v>175</v>
      </c>
      <c r="G62" s="13"/>
      <c r="H62" s="4"/>
      <c r="I62" s="20"/>
    </row>
    <row r="63" spans="1:9" s="37" customFormat="1" ht="51">
      <c r="A63" s="36"/>
      <c r="B63" s="36"/>
      <c r="C63" s="35" t="s">
        <v>83</v>
      </c>
      <c r="D63" s="35" t="s">
        <v>251</v>
      </c>
      <c r="E63" s="35" t="s">
        <v>84</v>
      </c>
      <c r="F63" s="35" t="s">
        <v>85</v>
      </c>
      <c r="G63" s="42"/>
      <c r="H63" s="36"/>
      <c r="I63" s="41"/>
    </row>
    <row r="64" spans="1:9" ht="311.25" customHeight="1">
      <c r="A64" s="4"/>
      <c r="B64" s="4"/>
      <c r="C64" s="77">
        <v>9999</v>
      </c>
      <c r="D64" s="77" t="s">
        <v>368</v>
      </c>
      <c r="E64" s="77"/>
      <c r="F64" s="51" t="s">
        <v>407</v>
      </c>
      <c r="G64" s="84"/>
      <c r="H64" s="4"/>
      <c r="I64" s="20"/>
    </row>
    <row r="65" spans="1:9" ht="12.75">
      <c r="A65" s="4"/>
      <c r="B65" s="4"/>
      <c r="C65" s="77"/>
      <c r="D65" s="77"/>
      <c r="E65" s="77"/>
      <c r="F65" s="142"/>
      <c r="G65" s="84"/>
      <c r="H65" s="4"/>
      <c r="I65" s="20"/>
    </row>
    <row r="66" spans="1:9" ht="12.75">
      <c r="A66" s="4"/>
      <c r="B66" s="4"/>
      <c r="C66" s="4"/>
      <c r="D66" s="4"/>
      <c r="E66" s="4"/>
      <c r="F66" s="4"/>
      <c r="G66" s="4"/>
      <c r="H66" s="4"/>
      <c r="I66" s="20" t="s">
        <v>238</v>
      </c>
    </row>
    <row r="67" spans="1:9" ht="14.25">
      <c r="A67" s="4"/>
      <c r="B67" s="4"/>
      <c r="C67" s="300" t="s">
        <v>114</v>
      </c>
      <c r="D67" s="300"/>
      <c r="E67" s="300"/>
      <c r="F67" s="4"/>
      <c r="G67" s="4"/>
      <c r="H67" s="4"/>
      <c r="I67" s="4"/>
    </row>
    <row r="68" spans="1:9" ht="25.5">
      <c r="A68" s="4"/>
      <c r="B68" s="4"/>
      <c r="C68" s="67" t="s">
        <v>168</v>
      </c>
      <c r="D68" s="64" t="s">
        <v>176</v>
      </c>
      <c r="E68" s="64" t="s">
        <v>177</v>
      </c>
      <c r="F68" s="4"/>
      <c r="G68" s="4"/>
      <c r="H68" s="4"/>
      <c r="I68" s="4"/>
    </row>
    <row r="69" spans="1:9" s="37" customFormat="1" ht="38.25">
      <c r="A69" s="36"/>
      <c r="B69" s="36"/>
      <c r="C69" s="35"/>
      <c r="D69" s="35" t="s">
        <v>247</v>
      </c>
      <c r="E69" s="35" t="s">
        <v>248</v>
      </c>
      <c r="F69" s="36"/>
      <c r="G69" s="36"/>
      <c r="H69" s="36"/>
      <c r="I69" s="36"/>
    </row>
    <row r="70" spans="1:9" ht="12.75">
      <c r="A70" s="4"/>
      <c r="B70" s="4"/>
      <c r="C70" s="24"/>
      <c r="D70" s="52">
        <v>0</v>
      </c>
      <c r="E70" s="75" t="s">
        <v>156</v>
      </c>
      <c r="F70" s="4"/>
      <c r="G70" s="4"/>
      <c r="H70" s="4"/>
      <c r="I70" s="4"/>
    </row>
    <row r="71" spans="1:9" ht="12.75">
      <c r="A71" s="4"/>
      <c r="B71" s="4"/>
      <c r="C71" s="14"/>
      <c r="D71" s="13"/>
      <c r="E71" s="14"/>
      <c r="F71" s="4"/>
      <c r="G71" s="4"/>
      <c r="H71" s="4"/>
      <c r="I71" s="4"/>
    </row>
    <row r="72" spans="1:9" ht="14.25">
      <c r="A72" s="4"/>
      <c r="B72" s="4"/>
      <c r="C72" s="300" t="s">
        <v>115</v>
      </c>
      <c r="D72" s="300"/>
      <c r="E72" s="300"/>
      <c r="F72" s="300"/>
      <c r="G72" s="300"/>
      <c r="H72" s="4"/>
      <c r="I72" s="4"/>
    </row>
    <row r="73" spans="1:9" ht="25.5">
      <c r="A73" s="4"/>
      <c r="B73" s="4"/>
      <c r="C73" s="170" t="s">
        <v>145</v>
      </c>
      <c r="D73" s="163" t="s">
        <v>179</v>
      </c>
      <c r="E73" s="163" t="s">
        <v>180</v>
      </c>
      <c r="F73" s="163" t="s">
        <v>181</v>
      </c>
      <c r="G73" s="172" t="s">
        <v>182</v>
      </c>
      <c r="H73" s="173" t="s">
        <v>183</v>
      </c>
      <c r="I73" s="4"/>
    </row>
    <row r="74" spans="1:9" s="37" customFormat="1" ht="114.75">
      <c r="A74" s="36"/>
      <c r="B74" s="36"/>
      <c r="C74" s="35"/>
      <c r="D74" s="35" t="s">
        <v>86</v>
      </c>
      <c r="E74" s="35" t="s">
        <v>240</v>
      </c>
      <c r="F74" s="35" t="s">
        <v>184</v>
      </c>
      <c r="G74" s="35" t="s">
        <v>87</v>
      </c>
      <c r="H74" s="35"/>
      <c r="I74" s="4"/>
    </row>
    <row r="75" spans="1:9" ht="25.5">
      <c r="A75" s="263"/>
      <c r="B75" s="263"/>
      <c r="C75" s="264"/>
      <c r="D75" s="52" t="s">
        <v>69</v>
      </c>
      <c r="E75" s="52" t="s">
        <v>431</v>
      </c>
      <c r="F75" s="75" t="s">
        <v>437</v>
      </c>
      <c r="G75" s="52">
        <v>9999</v>
      </c>
      <c r="H75" s="75" t="s">
        <v>428</v>
      </c>
      <c r="I75" s="85"/>
    </row>
    <row r="76" spans="1:9" ht="12.75">
      <c r="A76" s="4"/>
      <c r="B76" s="4"/>
      <c r="C76" s="4"/>
      <c r="D76" s="4"/>
      <c r="E76" s="4"/>
      <c r="F76" s="4"/>
      <c r="G76" s="4"/>
      <c r="H76" s="4"/>
      <c r="I76" s="4"/>
    </row>
    <row r="77" spans="1:9" ht="14.25">
      <c r="A77" s="4"/>
      <c r="B77" s="4"/>
      <c r="C77" s="294" t="s">
        <v>116</v>
      </c>
      <c r="D77" s="295"/>
      <c r="E77" s="295"/>
      <c r="F77" s="295"/>
      <c r="G77" s="295"/>
      <c r="H77" s="299"/>
      <c r="I77" s="4"/>
    </row>
    <row r="78" spans="1:9" ht="25.5">
      <c r="A78" s="4"/>
      <c r="B78" s="13"/>
      <c r="C78" s="163" t="s">
        <v>185</v>
      </c>
      <c r="D78" s="163" t="s">
        <v>186</v>
      </c>
      <c r="E78" s="163" t="s">
        <v>187</v>
      </c>
      <c r="F78" s="163" t="s">
        <v>188</v>
      </c>
      <c r="G78" s="163" t="s">
        <v>189</v>
      </c>
      <c r="H78" s="163" t="s">
        <v>190</v>
      </c>
      <c r="I78" s="12"/>
    </row>
    <row r="79" spans="1:9" s="37" customFormat="1" ht="102">
      <c r="A79" s="36"/>
      <c r="B79" s="42"/>
      <c r="C79" s="35" t="s">
        <v>86</v>
      </c>
      <c r="D79" s="35" t="s">
        <v>241</v>
      </c>
      <c r="E79" s="35" t="s">
        <v>242</v>
      </c>
      <c r="F79" s="35" t="s">
        <v>191</v>
      </c>
      <c r="G79" s="35" t="s">
        <v>88</v>
      </c>
      <c r="H79" s="35" t="s">
        <v>243</v>
      </c>
      <c r="I79" s="38"/>
    </row>
    <row r="80" spans="1:9" ht="12.75">
      <c r="A80" s="263"/>
      <c r="B80" s="280"/>
      <c r="C80" s="53" t="s">
        <v>69</v>
      </c>
      <c r="D80" s="52" t="s">
        <v>459</v>
      </c>
      <c r="E80" s="53" t="s">
        <v>363</v>
      </c>
      <c r="F80" s="86" t="s">
        <v>361</v>
      </c>
      <c r="G80" s="53" t="s">
        <v>359</v>
      </c>
      <c r="H80" s="53" t="s">
        <v>360</v>
      </c>
      <c r="I80" s="12"/>
    </row>
    <row r="81" spans="1:9" ht="12.75">
      <c r="A81" s="4"/>
      <c r="B81" s="13"/>
      <c r="C81" s="44"/>
      <c r="D81" s="44"/>
      <c r="E81" s="44"/>
      <c r="F81" s="44"/>
      <c r="G81" s="44"/>
      <c r="H81" s="44"/>
      <c r="I81" s="12"/>
    </row>
    <row r="82" spans="1:9" ht="25.5">
      <c r="A82" s="4"/>
      <c r="B82" s="13"/>
      <c r="C82" s="68" t="s">
        <v>194</v>
      </c>
      <c r="D82" s="68" t="s">
        <v>195</v>
      </c>
      <c r="E82" s="68" t="s">
        <v>196</v>
      </c>
      <c r="F82" s="68" t="s">
        <v>197</v>
      </c>
      <c r="G82" s="68" t="s">
        <v>198</v>
      </c>
      <c r="H82" s="68" t="s">
        <v>199</v>
      </c>
      <c r="I82" s="87" t="s">
        <v>236</v>
      </c>
    </row>
    <row r="83" spans="1:9" s="37" customFormat="1" ht="89.25">
      <c r="A83" s="36"/>
      <c r="B83" s="36"/>
      <c r="C83" s="35" t="s">
        <v>244</v>
      </c>
      <c r="D83" s="35" t="s">
        <v>245</v>
      </c>
      <c r="E83" s="35" t="s">
        <v>249</v>
      </c>
      <c r="F83" s="35" t="s">
        <v>117</v>
      </c>
      <c r="G83" s="35"/>
      <c r="H83" s="35" t="s">
        <v>89</v>
      </c>
      <c r="I83" s="35" t="s">
        <v>90</v>
      </c>
    </row>
    <row r="84" spans="1:9" ht="318.75" customHeight="1">
      <c r="A84" s="4"/>
      <c r="B84" s="13"/>
      <c r="C84" s="77" t="s">
        <v>385</v>
      </c>
      <c r="D84" s="52" t="s">
        <v>362</v>
      </c>
      <c r="E84" s="52">
        <v>9999</v>
      </c>
      <c r="F84" s="52">
        <v>9999</v>
      </c>
      <c r="G84" s="52" t="s">
        <v>156</v>
      </c>
      <c r="H84" s="51" t="s">
        <v>408</v>
      </c>
      <c r="I84" s="74" t="s">
        <v>156</v>
      </c>
    </row>
    <row r="85" spans="1:9" ht="12.75">
      <c r="A85" s="4"/>
      <c r="B85" s="4"/>
      <c r="C85" s="4"/>
      <c r="D85" s="4"/>
      <c r="E85" s="4"/>
      <c r="F85" s="4"/>
      <c r="G85" s="4"/>
      <c r="H85" s="145"/>
      <c r="I85" s="4"/>
    </row>
    <row r="86" spans="1:9" ht="14.25">
      <c r="A86" s="4"/>
      <c r="B86" s="4"/>
      <c r="C86" s="300" t="s">
        <v>200</v>
      </c>
      <c r="D86" s="300"/>
      <c r="E86" s="4"/>
      <c r="F86" s="4"/>
      <c r="G86" s="4"/>
      <c r="H86" s="4"/>
      <c r="I86" s="4"/>
    </row>
    <row r="87" spans="1:9" ht="25.5">
      <c r="A87" s="4"/>
      <c r="B87" s="4"/>
      <c r="C87" s="64" t="s">
        <v>179</v>
      </c>
      <c r="D87" s="168" t="s">
        <v>183</v>
      </c>
      <c r="E87" s="4"/>
      <c r="F87" s="4"/>
      <c r="G87" s="4"/>
      <c r="H87" s="4"/>
      <c r="I87" s="4"/>
    </row>
    <row r="88" spans="1:9" s="37" customFormat="1" ht="102">
      <c r="A88" s="36"/>
      <c r="B88" s="36"/>
      <c r="C88" s="35" t="s">
        <v>86</v>
      </c>
      <c r="D88" s="35" t="s">
        <v>91</v>
      </c>
      <c r="E88" s="36"/>
      <c r="F88" s="36"/>
      <c r="G88" s="36"/>
      <c r="H88" s="36"/>
      <c r="I88" s="36"/>
    </row>
    <row r="89" spans="1:9" ht="25.5">
      <c r="A89" s="4"/>
      <c r="B89" s="4"/>
      <c r="C89" s="52" t="s">
        <v>69</v>
      </c>
      <c r="D89" s="52" t="s">
        <v>428</v>
      </c>
      <c r="E89" s="4"/>
      <c r="F89" s="4"/>
      <c r="G89" s="4"/>
      <c r="H89" s="4"/>
      <c r="I89" s="4"/>
    </row>
    <row r="90" spans="1:9" ht="12.75">
      <c r="A90" s="4"/>
      <c r="B90" s="4"/>
      <c r="C90" s="4"/>
      <c r="D90" s="4"/>
      <c r="E90" s="4"/>
      <c r="F90" s="4"/>
      <c r="G90" s="4"/>
      <c r="H90" s="4"/>
      <c r="I90" s="4"/>
    </row>
    <row r="91" spans="1:9" ht="33" customHeight="1">
      <c r="A91" s="4"/>
      <c r="B91" s="4"/>
      <c r="C91" s="304" t="s">
        <v>202</v>
      </c>
      <c r="D91" s="300"/>
      <c r="E91" s="4"/>
      <c r="F91" s="4"/>
      <c r="G91" s="4"/>
      <c r="H91" s="4"/>
      <c r="I91" s="4"/>
    </row>
    <row r="92" spans="1:9" ht="25.5">
      <c r="A92" s="4"/>
      <c r="B92" s="4"/>
      <c r="C92" s="64" t="s">
        <v>186</v>
      </c>
      <c r="D92" s="64" t="s">
        <v>179</v>
      </c>
      <c r="E92" s="4"/>
      <c r="F92" s="4"/>
      <c r="G92" s="4"/>
      <c r="H92" s="4"/>
      <c r="I92" s="4"/>
    </row>
    <row r="93" spans="1:9" s="37" customFormat="1" ht="114.75">
      <c r="A93" s="36"/>
      <c r="B93" s="36"/>
      <c r="C93" s="35" t="s">
        <v>241</v>
      </c>
      <c r="D93" s="35" t="s">
        <v>86</v>
      </c>
      <c r="E93" s="36"/>
      <c r="F93" s="36"/>
      <c r="G93" s="36"/>
      <c r="H93" s="36"/>
      <c r="I93" s="36"/>
    </row>
    <row r="94" spans="3:4" ht="12.75">
      <c r="C94" s="52" t="s">
        <v>459</v>
      </c>
      <c r="D94" s="52" t="s">
        <v>69</v>
      </c>
    </row>
    <row r="98" ht="15.75">
      <c r="C98" s="88" t="s">
        <v>274</v>
      </c>
    </row>
    <row r="99" spans="3:8" ht="14.25">
      <c r="C99" s="305" t="s">
        <v>111</v>
      </c>
      <c r="D99" s="306"/>
      <c r="E99" s="306"/>
      <c r="F99" s="306"/>
      <c r="G99" s="307"/>
      <c r="H99" s="50" t="s">
        <v>119</v>
      </c>
    </row>
    <row r="100" spans="3:8" ht="18" thickBot="1">
      <c r="C100" s="308"/>
      <c r="D100" s="309"/>
      <c r="E100" s="309"/>
      <c r="F100" s="309"/>
      <c r="G100" s="277"/>
      <c r="H100" s="89" t="s">
        <v>383</v>
      </c>
    </row>
    <row r="101" spans="3:8" ht="16.5" thickTop="1">
      <c r="C101" s="261" t="s">
        <v>101</v>
      </c>
      <c r="D101" s="311" t="s">
        <v>252</v>
      </c>
      <c r="E101" s="311"/>
      <c r="F101" s="311" t="s">
        <v>275</v>
      </c>
      <c r="G101" s="312"/>
      <c r="H101" s="90"/>
    </row>
    <row r="102" spans="3:8" ht="15.75">
      <c r="C102" s="262"/>
      <c r="D102" s="302" t="s">
        <v>253</v>
      </c>
      <c r="E102" s="302"/>
      <c r="F102" s="302" t="s">
        <v>204</v>
      </c>
      <c r="G102" s="303"/>
      <c r="H102" s="91" t="s">
        <v>139</v>
      </c>
    </row>
    <row r="103" spans="3:8" ht="15.75">
      <c r="C103" s="262"/>
      <c r="D103" s="302" t="s">
        <v>254</v>
      </c>
      <c r="E103" s="302"/>
      <c r="F103" s="302" t="s">
        <v>276</v>
      </c>
      <c r="G103" s="303"/>
      <c r="H103" s="91" t="s">
        <v>139</v>
      </c>
    </row>
    <row r="104" spans="3:8" ht="15.75">
      <c r="C104" s="262"/>
      <c r="D104" s="302" t="s">
        <v>255</v>
      </c>
      <c r="E104" s="302"/>
      <c r="F104" s="302" t="s">
        <v>277</v>
      </c>
      <c r="G104" s="303"/>
      <c r="H104" s="91"/>
    </row>
    <row r="105" spans="3:8" ht="15.75">
      <c r="C105" s="262"/>
      <c r="D105" s="302" t="s">
        <v>256</v>
      </c>
      <c r="E105" s="302"/>
      <c r="F105" s="302" t="s">
        <v>278</v>
      </c>
      <c r="G105" s="303"/>
      <c r="H105" s="91"/>
    </row>
    <row r="106" spans="3:8" ht="15.75">
      <c r="C106" s="262"/>
      <c r="D106" s="302" t="s">
        <v>257</v>
      </c>
      <c r="E106" s="302"/>
      <c r="F106" s="302" t="s">
        <v>279</v>
      </c>
      <c r="G106" s="303"/>
      <c r="H106" s="91"/>
    </row>
    <row r="107" spans="3:8" ht="16.5" thickBot="1">
      <c r="C107" s="310"/>
      <c r="D107" s="313" t="s">
        <v>258</v>
      </c>
      <c r="E107" s="313"/>
      <c r="F107" s="313" t="s">
        <v>280</v>
      </c>
      <c r="G107" s="314"/>
      <c r="H107" s="91"/>
    </row>
    <row r="108" spans="3:8" ht="16.5" thickTop="1">
      <c r="C108" s="315" t="s">
        <v>102</v>
      </c>
      <c r="D108" s="316" t="s">
        <v>260</v>
      </c>
      <c r="E108" s="316"/>
      <c r="F108" s="316" t="s">
        <v>283</v>
      </c>
      <c r="G108" s="317"/>
      <c r="H108" s="91" t="s">
        <v>139</v>
      </c>
    </row>
    <row r="109" spans="3:8" ht="15.75">
      <c r="C109" s="262"/>
      <c r="D109" s="302" t="s">
        <v>259</v>
      </c>
      <c r="E109" s="302"/>
      <c r="F109" s="302" t="s">
        <v>284</v>
      </c>
      <c r="G109" s="303"/>
      <c r="H109" s="91"/>
    </row>
    <row r="110" spans="3:8" ht="15.75">
      <c r="C110" s="262"/>
      <c r="D110" s="302" t="s">
        <v>261</v>
      </c>
      <c r="E110" s="302"/>
      <c r="F110" s="302" t="s">
        <v>285</v>
      </c>
      <c r="G110" s="303"/>
      <c r="H110" s="91" t="s">
        <v>139</v>
      </c>
    </row>
    <row r="111" spans="3:8" ht="15.75">
      <c r="C111" s="262"/>
      <c r="D111" s="302" t="s">
        <v>262</v>
      </c>
      <c r="E111" s="302"/>
      <c r="F111" s="302" t="s">
        <v>286</v>
      </c>
      <c r="G111" s="303"/>
      <c r="H111" s="91" t="s">
        <v>139</v>
      </c>
    </row>
    <row r="112" spans="3:8" ht="15">
      <c r="C112" s="262"/>
      <c r="D112" s="302" t="s">
        <v>257</v>
      </c>
      <c r="E112" s="302"/>
      <c r="F112" s="302" t="s">
        <v>279</v>
      </c>
      <c r="G112" s="303"/>
      <c r="H112" s="92"/>
    </row>
    <row r="113" spans="3:8" ht="16.5" thickBot="1">
      <c r="C113" s="310"/>
      <c r="D113" s="313" t="s">
        <v>263</v>
      </c>
      <c r="E113" s="313"/>
      <c r="F113" s="313" t="s">
        <v>281</v>
      </c>
      <c r="G113" s="314"/>
      <c r="H113" s="91"/>
    </row>
    <row r="114" spans="3:8" ht="16.5" thickTop="1">
      <c r="C114" s="323" t="s">
        <v>103</v>
      </c>
      <c r="D114" s="311" t="s">
        <v>264</v>
      </c>
      <c r="E114" s="311"/>
      <c r="F114" s="311" t="s">
        <v>287</v>
      </c>
      <c r="G114" s="312"/>
      <c r="H114" s="91"/>
    </row>
    <row r="115" spans="3:8" ht="15.75">
      <c r="C115" s="324"/>
      <c r="D115" s="302" t="s">
        <v>265</v>
      </c>
      <c r="E115" s="302"/>
      <c r="F115" s="302" t="s">
        <v>288</v>
      </c>
      <c r="G115" s="303"/>
      <c r="H115" s="91" t="s">
        <v>139</v>
      </c>
    </row>
    <row r="116" spans="3:8" ht="15.75">
      <c r="C116" s="324"/>
      <c r="D116" s="302" t="s">
        <v>266</v>
      </c>
      <c r="E116" s="302"/>
      <c r="F116" s="302" t="s">
        <v>205</v>
      </c>
      <c r="G116" s="303"/>
      <c r="H116" s="91"/>
    </row>
    <row r="117" spans="3:8" ht="15.75">
      <c r="C117" s="324"/>
      <c r="D117" s="302" t="s">
        <v>268</v>
      </c>
      <c r="E117" s="302"/>
      <c r="F117" s="302" t="s">
        <v>206</v>
      </c>
      <c r="G117" s="303"/>
      <c r="H117" s="91" t="s">
        <v>139</v>
      </c>
    </row>
    <row r="118" spans="3:13" ht="15.75">
      <c r="C118" s="324"/>
      <c r="D118" s="302" t="s">
        <v>267</v>
      </c>
      <c r="E118" s="302"/>
      <c r="F118" s="302" t="s">
        <v>207</v>
      </c>
      <c r="G118" s="303"/>
      <c r="H118" s="91"/>
      <c r="M118" t="s">
        <v>208</v>
      </c>
    </row>
    <row r="119" spans="3:13" ht="15.75">
      <c r="C119" s="324"/>
      <c r="D119" s="302" t="s">
        <v>269</v>
      </c>
      <c r="E119" s="302"/>
      <c r="F119" s="302" t="s">
        <v>209</v>
      </c>
      <c r="G119" s="303"/>
      <c r="H119" s="91"/>
      <c r="M119" t="s">
        <v>210</v>
      </c>
    </row>
    <row r="120" spans="3:13" ht="15.75">
      <c r="C120" s="324"/>
      <c r="D120" s="302" t="s">
        <v>270</v>
      </c>
      <c r="E120" s="302"/>
      <c r="F120" s="302" t="s">
        <v>289</v>
      </c>
      <c r="G120" s="303"/>
      <c r="H120" s="91"/>
      <c r="M120" t="s">
        <v>211</v>
      </c>
    </row>
    <row r="121" spans="3:13" ht="15.75">
      <c r="C121" s="324"/>
      <c r="D121" s="302" t="s">
        <v>271</v>
      </c>
      <c r="E121" s="302"/>
      <c r="F121" s="302" t="s">
        <v>290</v>
      </c>
      <c r="G121" s="303"/>
      <c r="H121" s="91"/>
      <c r="M121" t="s">
        <v>212</v>
      </c>
    </row>
    <row r="122" spans="3:13" ht="15.75">
      <c r="C122" s="324"/>
      <c r="D122" s="302" t="s">
        <v>272</v>
      </c>
      <c r="E122" s="302"/>
      <c r="F122" s="302" t="s">
        <v>291</v>
      </c>
      <c r="G122" s="303"/>
      <c r="H122" s="91"/>
      <c r="M122" t="s">
        <v>213</v>
      </c>
    </row>
    <row r="123" spans="3:13" ht="16.5" thickBot="1">
      <c r="C123" s="325"/>
      <c r="D123" s="313" t="s">
        <v>273</v>
      </c>
      <c r="E123" s="313"/>
      <c r="F123" s="313" t="s">
        <v>282</v>
      </c>
      <c r="G123" s="314"/>
      <c r="H123" s="93"/>
      <c r="M123" t="s">
        <v>214</v>
      </c>
    </row>
    <row r="124" spans="3:13" ht="16.5" thickTop="1">
      <c r="C124" s="94"/>
      <c r="D124" s="95"/>
      <c r="E124" s="95"/>
      <c r="F124" s="95"/>
      <c r="G124" s="95"/>
      <c r="H124" s="96"/>
      <c r="M124" t="s">
        <v>215</v>
      </c>
    </row>
    <row r="125" spans="3:15" s="97" customFormat="1" ht="24" customHeight="1">
      <c r="C125" s="318" t="s">
        <v>113</v>
      </c>
      <c r="D125" s="319"/>
      <c r="E125" s="319"/>
      <c r="F125" s="319"/>
      <c r="G125" s="320"/>
      <c r="H125" s="321" t="s">
        <v>119</v>
      </c>
      <c r="I125" s="322"/>
      <c r="J125" s="322"/>
      <c r="K125" s="322"/>
      <c r="L125" s="322"/>
      <c r="M125" s="322"/>
      <c r="N125" s="322"/>
      <c r="O125" s="322"/>
    </row>
    <row r="126" spans="3:15" ht="18.75">
      <c r="C126" s="326"/>
      <c r="D126" s="326"/>
      <c r="E126" s="326"/>
      <c r="F126" s="326"/>
      <c r="G126" s="326"/>
      <c r="H126" s="327" t="s">
        <v>383</v>
      </c>
      <c r="I126" s="328"/>
      <c r="J126" s="328"/>
      <c r="K126" s="328"/>
      <c r="L126" s="328"/>
      <c r="M126" s="328"/>
      <c r="N126" s="328"/>
      <c r="O126" s="329"/>
    </row>
    <row r="127" spans="3:15" ht="17.25">
      <c r="C127" s="326"/>
      <c r="D127" s="326"/>
      <c r="E127" s="326"/>
      <c r="F127" s="326"/>
      <c r="G127" s="326"/>
      <c r="H127" s="25" t="s">
        <v>317</v>
      </c>
      <c r="I127" s="330" t="s">
        <v>318</v>
      </c>
      <c r="J127" s="331"/>
      <c r="K127" s="331"/>
      <c r="L127" s="331"/>
      <c r="M127" s="331"/>
      <c r="N127" s="331"/>
      <c r="O127" s="332"/>
    </row>
    <row r="128" spans="3:15" ht="57" customHeight="1" thickBot="1">
      <c r="C128" s="326"/>
      <c r="D128" s="326"/>
      <c r="E128" s="326"/>
      <c r="F128" s="326"/>
      <c r="G128" s="326"/>
      <c r="H128" s="25" t="s">
        <v>216</v>
      </c>
      <c r="I128" s="45" t="s">
        <v>92</v>
      </c>
      <c r="J128" s="46" t="s">
        <v>217</v>
      </c>
      <c r="K128" s="46" t="s">
        <v>230</v>
      </c>
      <c r="L128" s="47" t="s">
        <v>218</v>
      </c>
      <c r="M128" s="47" t="s">
        <v>93</v>
      </c>
      <c r="N128" s="47" t="s">
        <v>95</v>
      </c>
      <c r="O128" s="47" t="s">
        <v>94</v>
      </c>
    </row>
    <row r="129" spans="3:15" ht="16.5" thickTop="1">
      <c r="C129" s="333" t="s">
        <v>96</v>
      </c>
      <c r="D129" s="261" t="s">
        <v>97</v>
      </c>
      <c r="E129" s="311" t="s">
        <v>298</v>
      </c>
      <c r="F129" s="311"/>
      <c r="G129" s="98" t="s">
        <v>299</v>
      </c>
      <c r="H129" s="90" t="s">
        <v>139</v>
      </c>
      <c r="I129" s="99"/>
      <c r="J129" s="100"/>
      <c r="K129" s="101"/>
      <c r="L129" s="102"/>
      <c r="M129" s="103" t="s">
        <v>221</v>
      </c>
      <c r="N129" s="102" t="s">
        <v>156</v>
      </c>
      <c r="O129" s="104"/>
    </row>
    <row r="130" spans="3:15" ht="15.75">
      <c r="C130" s="334"/>
      <c r="D130" s="262"/>
      <c r="E130" s="302" t="s">
        <v>292</v>
      </c>
      <c r="F130" s="302"/>
      <c r="G130" s="105" t="s">
        <v>296</v>
      </c>
      <c r="H130" s="91"/>
      <c r="I130" s="106"/>
      <c r="J130" s="107"/>
      <c r="K130" s="108"/>
      <c r="L130" s="109"/>
      <c r="M130" s="110"/>
      <c r="N130" s="109" t="s">
        <v>156</v>
      </c>
      <c r="O130" s="111"/>
    </row>
    <row r="131" spans="3:15" ht="15.75">
      <c r="C131" s="334"/>
      <c r="D131" s="262"/>
      <c r="E131" s="302" t="s">
        <v>293</v>
      </c>
      <c r="F131" s="302"/>
      <c r="G131" s="105" t="s">
        <v>297</v>
      </c>
      <c r="H131" s="91" t="s">
        <v>139</v>
      </c>
      <c r="I131" s="106"/>
      <c r="J131" s="107"/>
      <c r="K131" s="108"/>
      <c r="L131" s="109"/>
      <c r="M131" s="110" t="s">
        <v>221</v>
      </c>
      <c r="N131" s="109" t="s">
        <v>156</v>
      </c>
      <c r="O131" s="111"/>
    </row>
    <row r="132" spans="3:15" ht="15.75">
      <c r="C132" s="334"/>
      <c r="D132" s="262"/>
      <c r="E132" s="302" t="s">
        <v>257</v>
      </c>
      <c r="F132" s="302"/>
      <c r="G132" s="105" t="s">
        <v>279</v>
      </c>
      <c r="H132" s="91"/>
      <c r="I132" s="106"/>
      <c r="J132" s="107"/>
      <c r="K132" s="108"/>
      <c r="L132" s="109"/>
      <c r="M132" s="110"/>
      <c r="N132" s="109" t="s">
        <v>156</v>
      </c>
      <c r="O132" s="111"/>
    </row>
    <row r="133" spans="3:15" ht="16.5" thickBot="1">
      <c r="C133" s="334"/>
      <c r="D133" s="310"/>
      <c r="E133" s="313" t="s">
        <v>294</v>
      </c>
      <c r="F133" s="313"/>
      <c r="G133" s="112" t="s">
        <v>295</v>
      </c>
      <c r="H133" s="93"/>
      <c r="I133" s="106"/>
      <c r="J133" s="107"/>
      <c r="K133" s="108"/>
      <c r="L133" s="109"/>
      <c r="M133" s="110"/>
      <c r="N133" s="109" t="s">
        <v>156</v>
      </c>
      <c r="O133" s="111"/>
    </row>
    <row r="134" spans="3:15" ht="16.5" thickTop="1">
      <c r="C134" s="334"/>
      <c r="D134" s="337" t="s">
        <v>98</v>
      </c>
      <c r="E134" s="302" t="s">
        <v>304</v>
      </c>
      <c r="F134" s="302"/>
      <c r="G134" s="27" t="s">
        <v>300</v>
      </c>
      <c r="H134" s="91" t="s">
        <v>139</v>
      </c>
      <c r="I134" s="106"/>
      <c r="J134" s="107"/>
      <c r="K134" s="108"/>
      <c r="L134" s="109"/>
      <c r="M134" s="110" t="s">
        <v>221</v>
      </c>
      <c r="N134" s="109" t="s">
        <v>156</v>
      </c>
      <c r="O134" s="111"/>
    </row>
    <row r="135" spans="3:15" ht="15.75">
      <c r="C135" s="334"/>
      <c r="D135" s="338"/>
      <c r="E135" s="302" t="s">
        <v>305</v>
      </c>
      <c r="F135" s="302"/>
      <c r="G135" s="27" t="s">
        <v>301</v>
      </c>
      <c r="H135" s="91"/>
      <c r="I135" s="106"/>
      <c r="J135" s="107"/>
      <c r="K135" s="108"/>
      <c r="L135" s="109"/>
      <c r="M135" s="110"/>
      <c r="N135" s="109" t="s">
        <v>156</v>
      </c>
      <c r="O135" s="111"/>
    </row>
    <row r="136" spans="3:15" ht="15.75">
      <c r="C136" s="334"/>
      <c r="D136" s="338"/>
      <c r="E136" s="302" t="s">
        <v>306</v>
      </c>
      <c r="F136" s="302"/>
      <c r="G136" s="27" t="s">
        <v>302</v>
      </c>
      <c r="H136" s="91" t="s">
        <v>139</v>
      </c>
      <c r="I136" s="106"/>
      <c r="J136" s="107"/>
      <c r="K136" s="108"/>
      <c r="L136" s="109"/>
      <c r="M136" s="110" t="s">
        <v>221</v>
      </c>
      <c r="N136" s="109" t="s">
        <v>156</v>
      </c>
      <c r="O136" s="111"/>
    </row>
    <row r="137" spans="3:15" ht="15.75">
      <c r="C137" s="334"/>
      <c r="D137" s="338"/>
      <c r="E137" s="302" t="s">
        <v>307</v>
      </c>
      <c r="F137" s="302"/>
      <c r="G137" s="27" t="s">
        <v>303</v>
      </c>
      <c r="H137" s="91"/>
      <c r="I137" s="106"/>
      <c r="J137" s="107"/>
      <c r="K137" s="108"/>
      <c r="L137" s="109"/>
      <c r="M137" s="110"/>
      <c r="N137" s="109" t="s">
        <v>156</v>
      </c>
      <c r="O137" s="111"/>
    </row>
    <row r="138" spans="3:15" ht="16.5" thickBot="1">
      <c r="C138" s="334"/>
      <c r="D138" s="339"/>
      <c r="E138" s="340" t="s">
        <v>294</v>
      </c>
      <c r="F138" s="340"/>
      <c r="G138" s="29" t="s">
        <v>295</v>
      </c>
      <c r="H138" s="93"/>
      <c r="I138" s="113"/>
      <c r="J138" s="114"/>
      <c r="K138" s="115"/>
      <c r="L138" s="116"/>
      <c r="M138" s="117"/>
      <c r="N138" s="116" t="s">
        <v>156</v>
      </c>
      <c r="O138" s="118"/>
    </row>
    <row r="139" spans="3:15" ht="16.5" thickTop="1">
      <c r="C139" s="334"/>
      <c r="D139" s="341" t="s">
        <v>99</v>
      </c>
      <c r="E139" s="316" t="s">
        <v>309</v>
      </c>
      <c r="F139" s="316"/>
      <c r="G139" s="26" t="s">
        <v>223</v>
      </c>
      <c r="H139" s="90" t="s">
        <v>139</v>
      </c>
      <c r="I139" s="106"/>
      <c r="J139" s="107"/>
      <c r="K139" s="108"/>
      <c r="L139" s="109"/>
      <c r="M139" s="110" t="s">
        <v>221</v>
      </c>
      <c r="N139" s="109" t="s">
        <v>156</v>
      </c>
      <c r="O139" s="111"/>
    </row>
    <row r="140" spans="3:15" ht="15.75">
      <c r="C140" s="334"/>
      <c r="D140" s="324"/>
      <c r="E140" s="302" t="s">
        <v>310</v>
      </c>
      <c r="F140" s="302"/>
      <c r="G140" s="27" t="s">
        <v>308</v>
      </c>
      <c r="H140" s="91" t="s">
        <v>139</v>
      </c>
      <c r="I140" s="106"/>
      <c r="J140" s="107"/>
      <c r="K140" s="108"/>
      <c r="L140" s="109"/>
      <c r="M140" s="110" t="s">
        <v>221</v>
      </c>
      <c r="N140" s="109" t="s">
        <v>156</v>
      </c>
      <c r="O140" s="111"/>
    </row>
    <row r="141" spans="3:15" ht="15.75">
      <c r="C141" s="334"/>
      <c r="D141" s="324"/>
      <c r="E141" s="302" t="s">
        <v>257</v>
      </c>
      <c r="F141" s="302"/>
      <c r="G141" s="27" t="s">
        <v>279</v>
      </c>
      <c r="H141" s="91"/>
      <c r="I141" s="106"/>
      <c r="J141" s="107"/>
      <c r="K141" s="108"/>
      <c r="L141" s="109"/>
      <c r="M141" s="110"/>
      <c r="N141" s="109" t="s">
        <v>156</v>
      </c>
      <c r="O141" s="111"/>
    </row>
    <row r="142" spans="3:15" ht="16.5" thickBot="1">
      <c r="C142" s="334"/>
      <c r="D142" s="325"/>
      <c r="E142" s="313" t="s">
        <v>294</v>
      </c>
      <c r="F142" s="313"/>
      <c r="G142" s="28" t="s">
        <v>295</v>
      </c>
      <c r="H142" s="93"/>
      <c r="I142" s="113"/>
      <c r="J142" s="114"/>
      <c r="K142" s="115"/>
      <c r="L142" s="116"/>
      <c r="M142" s="117"/>
      <c r="N142" s="116" t="s">
        <v>156</v>
      </c>
      <c r="O142" s="118"/>
    </row>
    <row r="143" spans="3:15" ht="16.5" thickTop="1">
      <c r="C143" s="334"/>
      <c r="D143" s="323" t="s">
        <v>100</v>
      </c>
      <c r="E143" s="311" t="s">
        <v>311</v>
      </c>
      <c r="F143" s="311"/>
      <c r="G143" s="30" t="s">
        <v>314</v>
      </c>
      <c r="H143" s="91" t="s">
        <v>139</v>
      </c>
      <c r="I143" s="99"/>
      <c r="J143" s="119"/>
      <c r="K143" s="120"/>
      <c r="L143" s="121"/>
      <c r="M143" s="103" t="s">
        <v>221</v>
      </c>
      <c r="N143" s="102" t="s">
        <v>156</v>
      </c>
      <c r="O143" s="104"/>
    </row>
    <row r="144" spans="3:15" ht="15.75">
      <c r="C144" s="334"/>
      <c r="D144" s="324"/>
      <c r="E144" s="302" t="s">
        <v>312</v>
      </c>
      <c r="F144" s="302"/>
      <c r="G144" s="27" t="s">
        <v>315</v>
      </c>
      <c r="H144" s="91" t="s">
        <v>139</v>
      </c>
      <c r="I144" s="106"/>
      <c r="J144" s="122"/>
      <c r="K144" s="123"/>
      <c r="L144" s="124"/>
      <c r="M144" s="110" t="s">
        <v>221</v>
      </c>
      <c r="N144" s="109" t="s">
        <v>156</v>
      </c>
      <c r="O144" s="111"/>
    </row>
    <row r="145" spans="3:15" ht="15.75">
      <c r="C145" s="334"/>
      <c r="D145" s="324"/>
      <c r="E145" s="302" t="s">
        <v>313</v>
      </c>
      <c r="F145" s="302"/>
      <c r="G145" s="27" t="s">
        <v>224</v>
      </c>
      <c r="H145" s="91" t="s">
        <v>139</v>
      </c>
      <c r="I145" s="106"/>
      <c r="J145" s="122"/>
      <c r="K145" s="123"/>
      <c r="L145" s="124"/>
      <c r="M145" s="110" t="s">
        <v>221</v>
      </c>
      <c r="N145" s="109" t="s">
        <v>156</v>
      </c>
      <c r="O145" s="111"/>
    </row>
    <row r="146" spans="3:15" ht="15.75">
      <c r="C146" s="334"/>
      <c r="D146" s="324"/>
      <c r="E146" s="302" t="s">
        <v>238</v>
      </c>
      <c r="F146" s="302"/>
      <c r="G146" s="27" t="s">
        <v>316</v>
      </c>
      <c r="H146" s="91" t="s">
        <v>139</v>
      </c>
      <c r="I146" s="106"/>
      <c r="J146" s="122"/>
      <c r="K146" s="123"/>
      <c r="L146" s="124"/>
      <c r="M146" s="110" t="s">
        <v>221</v>
      </c>
      <c r="N146" s="109" t="s">
        <v>156</v>
      </c>
      <c r="O146" s="111"/>
    </row>
    <row r="147" spans="3:15" ht="15.75">
      <c r="C147" s="334"/>
      <c r="D147" s="324"/>
      <c r="E147" s="302" t="s">
        <v>257</v>
      </c>
      <c r="F147" s="302"/>
      <c r="G147" s="27" t="s">
        <v>279</v>
      </c>
      <c r="H147" s="91" t="s">
        <v>139</v>
      </c>
      <c r="I147" s="106"/>
      <c r="J147" s="122"/>
      <c r="K147" s="123"/>
      <c r="L147" s="124"/>
      <c r="M147" s="110"/>
      <c r="N147" s="109" t="s">
        <v>156</v>
      </c>
      <c r="O147" s="111"/>
    </row>
    <row r="148" spans="3:15" ht="15.75">
      <c r="C148" s="335"/>
      <c r="D148" s="342"/>
      <c r="E148" s="130" t="s">
        <v>337</v>
      </c>
      <c r="F148" s="140"/>
      <c r="G148" s="146" t="s">
        <v>340</v>
      </c>
      <c r="H148" s="91"/>
      <c r="I148" s="106"/>
      <c r="J148" s="148"/>
      <c r="K148" s="147"/>
      <c r="L148" s="124"/>
      <c r="M148" s="110"/>
      <c r="N148" s="109" t="s">
        <v>156</v>
      </c>
      <c r="O148" s="111"/>
    </row>
    <row r="149" spans="3:15" ht="15.75">
      <c r="C149" s="335"/>
      <c r="D149" s="342"/>
      <c r="E149" s="130" t="s">
        <v>338</v>
      </c>
      <c r="F149" s="140"/>
      <c r="G149" s="146" t="s">
        <v>341</v>
      </c>
      <c r="H149" s="91"/>
      <c r="I149" s="106"/>
      <c r="J149" s="148"/>
      <c r="K149" s="147"/>
      <c r="L149" s="124"/>
      <c r="M149" s="110"/>
      <c r="N149" s="109" t="s">
        <v>156</v>
      </c>
      <c r="O149" s="111"/>
    </row>
    <row r="150" spans="3:15" ht="15.75">
      <c r="C150" s="335"/>
      <c r="D150" s="342"/>
      <c r="E150" s="130" t="s">
        <v>339</v>
      </c>
      <c r="F150" s="140"/>
      <c r="G150" s="146" t="s">
        <v>342</v>
      </c>
      <c r="H150" s="91"/>
      <c r="I150" s="106"/>
      <c r="J150" s="148"/>
      <c r="K150" s="147"/>
      <c r="L150" s="124"/>
      <c r="M150" s="110"/>
      <c r="N150" s="109" t="s">
        <v>156</v>
      </c>
      <c r="O150" s="111"/>
    </row>
    <row r="151" spans="3:15" ht="15.75">
      <c r="C151" s="335"/>
      <c r="D151" s="342"/>
      <c r="E151" s="302" t="s">
        <v>319</v>
      </c>
      <c r="F151" s="302"/>
      <c r="G151" s="27" t="s">
        <v>320</v>
      </c>
      <c r="H151" s="91"/>
      <c r="I151" s="106"/>
      <c r="J151" s="122"/>
      <c r="K151" s="123"/>
      <c r="L151" s="124"/>
      <c r="M151" s="110"/>
      <c r="N151" s="109" t="s">
        <v>156</v>
      </c>
      <c r="O151" s="111"/>
    </row>
    <row r="152" spans="3:15" ht="16.5" thickBot="1">
      <c r="C152" s="336"/>
      <c r="D152" s="325"/>
      <c r="E152" s="313" t="s">
        <v>294</v>
      </c>
      <c r="F152" s="313"/>
      <c r="G152" s="28" t="s">
        <v>295</v>
      </c>
      <c r="H152" s="93"/>
      <c r="I152" s="113" t="s">
        <v>156</v>
      </c>
      <c r="J152" s="125"/>
      <c r="K152" s="126"/>
      <c r="L152" s="116"/>
      <c r="M152" s="117"/>
      <c r="N152" s="116" t="s">
        <v>156</v>
      </c>
      <c r="O152" s="118"/>
    </row>
    <row r="153" spans="5:15" ht="16.5" thickTop="1">
      <c r="E153" s="133"/>
      <c r="I153" s="31" t="s">
        <v>322</v>
      </c>
      <c r="J153" s="127">
        <f>SUM(J129:J147)+SUM(J151:J152)</f>
        <v>0</v>
      </c>
      <c r="K153" s="127"/>
      <c r="L153" s="128">
        <f>SUM(L129:L147)+SUM(L151:L152)</f>
        <v>0</v>
      </c>
      <c r="M153" s="127"/>
      <c r="N153" s="127"/>
      <c r="O153" s="127"/>
    </row>
    <row r="154" spans="10:12" ht="12.75">
      <c r="J154" s="2" t="s">
        <v>321</v>
      </c>
      <c r="K154" s="2"/>
      <c r="L154" s="2" t="s">
        <v>227</v>
      </c>
    </row>
    <row r="156" spans="12:17" ht="15">
      <c r="L156" s="54" t="s">
        <v>120</v>
      </c>
      <c r="M156" s="54"/>
      <c r="N156" s="54"/>
      <c r="O156" s="129" t="s">
        <v>231</v>
      </c>
      <c r="P156" s="54">
        <v>272</v>
      </c>
      <c r="Q156" s="54" t="s">
        <v>124</v>
      </c>
    </row>
    <row r="157" spans="12:17" ht="15">
      <c r="L157" s="62" t="s">
        <v>121</v>
      </c>
      <c r="M157" s="55">
        <v>129.407</v>
      </c>
      <c r="N157" s="57" t="s">
        <v>122</v>
      </c>
      <c r="O157" s="130" t="s">
        <v>123</v>
      </c>
      <c r="P157" s="59">
        <v>193</v>
      </c>
      <c r="Q157" s="60" t="s">
        <v>124</v>
      </c>
    </row>
    <row r="158" spans="12:17" ht="15">
      <c r="L158" s="63">
        <v>40791</v>
      </c>
      <c r="M158" s="56">
        <f>M157*P157</f>
        <v>24975.551000000003</v>
      </c>
      <c r="N158" s="58" t="s">
        <v>125</v>
      </c>
      <c r="O158" s="54"/>
      <c r="P158" s="54"/>
      <c r="Q158" s="54"/>
    </row>
    <row r="159" spans="12:17" ht="15">
      <c r="L159" s="54"/>
      <c r="M159" s="61">
        <f>M158*1000</f>
        <v>24975551.000000004</v>
      </c>
      <c r="N159" s="62" t="s">
        <v>126</v>
      </c>
      <c r="O159" s="54"/>
      <c r="P159" s="54"/>
      <c r="Q159" s="54"/>
    </row>
    <row r="160" spans="12:17" ht="15">
      <c r="L160" s="54"/>
      <c r="M160" s="54"/>
      <c r="N160" s="54"/>
      <c r="O160" s="54"/>
      <c r="P160" s="54"/>
      <c r="Q160" s="54"/>
    </row>
    <row r="161" spans="12:15" ht="15">
      <c r="L161" s="266" t="s">
        <v>415</v>
      </c>
      <c r="M161" s="267">
        <v>26747.7</v>
      </c>
      <c r="N161" s="268" t="s">
        <v>125</v>
      </c>
      <c r="O161" s="269" t="s">
        <v>422</v>
      </c>
    </row>
  </sheetData>
  <sheetProtection/>
  <mergeCells count="97">
    <mergeCell ref="C57:G57"/>
    <mergeCell ref="C67:E67"/>
    <mergeCell ref="A26:C26"/>
    <mergeCell ref="A1:F1"/>
    <mergeCell ref="A2:F3"/>
    <mergeCell ref="A6:A24"/>
    <mergeCell ref="C6:F6"/>
    <mergeCell ref="C17:E17"/>
    <mergeCell ref="C28:D28"/>
    <mergeCell ref="C33:F33"/>
    <mergeCell ref="C42:D42"/>
    <mergeCell ref="C46:H46"/>
    <mergeCell ref="C99:G100"/>
    <mergeCell ref="C101:C107"/>
    <mergeCell ref="D101:E101"/>
    <mergeCell ref="F101:G101"/>
    <mergeCell ref="D102:E102"/>
    <mergeCell ref="F102:G102"/>
    <mergeCell ref="C72:G72"/>
    <mergeCell ref="C77:H77"/>
    <mergeCell ref="D110:E110"/>
    <mergeCell ref="C86:D86"/>
    <mergeCell ref="C91:D91"/>
    <mergeCell ref="C108:C113"/>
    <mergeCell ref="D108:E108"/>
    <mergeCell ref="D112:E112"/>
    <mergeCell ref="F112:G112"/>
    <mergeCell ref="D103:E103"/>
    <mergeCell ref="F103:G103"/>
    <mergeCell ref="D104:E104"/>
    <mergeCell ref="F104:G104"/>
    <mergeCell ref="D105:E105"/>
    <mergeCell ref="F105:G105"/>
    <mergeCell ref="F108:G108"/>
    <mergeCell ref="D109:E109"/>
    <mergeCell ref="F109:G109"/>
    <mergeCell ref="F114:G114"/>
    <mergeCell ref="D115:E115"/>
    <mergeCell ref="F115:G115"/>
    <mergeCell ref="D106:E106"/>
    <mergeCell ref="F106:G106"/>
    <mergeCell ref="D107:E107"/>
    <mergeCell ref="F107:G107"/>
    <mergeCell ref="F110:G110"/>
    <mergeCell ref="D111:E111"/>
    <mergeCell ref="F111:G111"/>
    <mergeCell ref="D121:E121"/>
    <mergeCell ref="F121:G121"/>
    <mergeCell ref="C114:C123"/>
    <mergeCell ref="D113:E113"/>
    <mergeCell ref="F113:G113"/>
    <mergeCell ref="D116:E116"/>
    <mergeCell ref="F116:G116"/>
    <mergeCell ref="D117:E117"/>
    <mergeCell ref="F117:G117"/>
    <mergeCell ref="D114:E114"/>
    <mergeCell ref="F118:G118"/>
    <mergeCell ref="D119:E119"/>
    <mergeCell ref="F119:G119"/>
    <mergeCell ref="D120:E120"/>
    <mergeCell ref="F120:G120"/>
    <mergeCell ref="D118:E118"/>
    <mergeCell ref="C126:G128"/>
    <mergeCell ref="H126:O126"/>
    <mergeCell ref="I127:O127"/>
    <mergeCell ref="C125:G125"/>
    <mergeCell ref="H125:O125"/>
    <mergeCell ref="D122:E122"/>
    <mergeCell ref="F122:G122"/>
    <mergeCell ref="D123:E123"/>
    <mergeCell ref="F123:G123"/>
    <mergeCell ref="C129:C152"/>
    <mergeCell ref="D129:D133"/>
    <mergeCell ref="E129:F129"/>
    <mergeCell ref="E130:F130"/>
    <mergeCell ref="E131:F131"/>
    <mergeCell ref="E132:F132"/>
    <mergeCell ref="E133:F133"/>
    <mergeCell ref="E144:F144"/>
    <mergeCell ref="E145:F145"/>
    <mergeCell ref="E146:F146"/>
    <mergeCell ref="D134:D138"/>
    <mergeCell ref="E134:F134"/>
    <mergeCell ref="E135:F135"/>
    <mergeCell ref="E136:F136"/>
    <mergeCell ref="E137:F137"/>
    <mergeCell ref="E138:F138"/>
    <mergeCell ref="E147:F147"/>
    <mergeCell ref="E151:F151"/>
    <mergeCell ref="E152:F152"/>
    <mergeCell ref="D139:D142"/>
    <mergeCell ref="E139:F139"/>
    <mergeCell ref="E140:F140"/>
    <mergeCell ref="E141:F141"/>
    <mergeCell ref="E142:F142"/>
    <mergeCell ref="D143:D152"/>
    <mergeCell ref="E143:F143"/>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T161"/>
  <sheetViews>
    <sheetView zoomScale="85" zoomScaleNormal="85" zoomScalePageLayoutView="0" workbookViewId="0" topLeftCell="A1">
      <selection activeCell="C8" sqref="C8"/>
    </sheetView>
  </sheetViews>
  <sheetFormatPr defaultColWidth="9.140625" defaultRowHeight="12.75"/>
  <cols>
    <col min="1" max="1" width="4.8515625" style="0" customWidth="1"/>
    <col min="2" max="2" width="2.7109375" style="0" customWidth="1"/>
    <col min="3" max="3" width="61.00390625" style="0" customWidth="1"/>
    <col min="4" max="4" width="52.28125" style="0" customWidth="1"/>
    <col min="5" max="5" width="51.140625" style="0" customWidth="1"/>
    <col min="6" max="6" width="62.7109375" style="0" customWidth="1"/>
    <col min="7" max="7" width="61.421875" style="0" customWidth="1"/>
    <col min="8" max="8" width="58.421875" style="0" customWidth="1"/>
    <col min="9" max="9" width="34.140625" style="0" bestFit="1" customWidth="1"/>
    <col min="10" max="10" width="24.00390625" style="0" bestFit="1" customWidth="1"/>
    <col min="11" max="13" width="24.00390625" style="0" customWidth="1"/>
    <col min="14" max="14" width="28.7109375" style="0" bestFit="1" customWidth="1"/>
    <col min="15" max="15" width="28.7109375" style="0" customWidth="1"/>
    <col min="16" max="16" width="29.421875" style="0" bestFit="1" customWidth="1"/>
    <col min="17" max="17" width="28.140625" style="0" bestFit="1" customWidth="1"/>
    <col min="18" max="18" width="17.00390625" style="0" customWidth="1"/>
  </cols>
  <sheetData>
    <row r="1" spans="1:6" ht="15.75" thickBot="1">
      <c r="A1" s="282" t="s">
        <v>237</v>
      </c>
      <c r="B1" s="283"/>
      <c r="C1" s="283"/>
      <c r="D1" s="283"/>
      <c r="E1" s="283"/>
      <c r="F1" s="284"/>
    </row>
    <row r="2" spans="1:6" ht="15" customHeight="1">
      <c r="A2" s="285" t="s">
        <v>430</v>
      </c>
      <c r="B2" s="286"/>
      <c r="C2" s="286"/>
      <c r="D2" s="286"/>
      <c r="E2" s="286"/>
      <c r="F2" s="287"/>
    </row>
    <row r="3" spans="1:6" ht="13.5" thickBot="1">
      <c r="A3" s="288"/>
      <c r="B3" s="289"/>
      <c r="C3" s="289"/>
      <c r="D3" s="289"/>
      <c r="E3" s="289"/>
      <c r="F3" s="290"/>
    </row>
    <row r="4" ht="14.25">
      <c r="C4" s="1"/>
    </row>
    <row r="5" ht="14.25">
      <c r="C5" s="1"/>
    </row>
    <row r="6" spans="1:9" ht="14.25">
      <c r="A6" s="291" t="s">
        <v>232</v>
      </c>
      <c r="B6" s="7"/>
      <c r="C6" s="294" t="s">
        <v>104</v>
      </c>
      <c r="D6" s="295"/>
      <c r="E6" s="295"/>
      <c r="F6" s="295"/>
      <c r="G6" s="4"/>
      <c r="H6" s="4"/>
      <c r="I6" s="4"/>
    </row>
    <row r="7" spans="1:9" ht="12.75">
      <c r="A7" s="292"/>
      <c r="B7" s="4"/>
      <c r="C7" s="70" t="s">
        <v>127</v>
      </c>
      <c r="D7" s="70" t="s">
        <v>128</v>
      </c>
      <c r="E7" s="70" t="s">
        <v>129</v>
      </c>
      <c r="F7" s="71" t="s">
        <v>233</v>
      </c>
      <c r="G7" s="4"/>
      <c r="H7" s="4"/>
      <c r="I7" s="4"/>
    </row>
    <row r="8" spans="1:9" ht="12.75">
      <c r="A8" s="292"/>
      <c r="B8" s="4"/>
      <c r="C8" s="131" t="s">
        <v>429</v>
      </c>
      <c r="D8" s="155">
        <v>40890</v>
      </c>
      <c r="E8" s="131" t="s">
        <v>352</v>
      </c>
      <c r="F8" s="134"/>
      <c r="G8" s="4"/>
      <c r="H8" s="4"/>
      <c r="I8" s="4"/>
    </row>
    <row r="9" spans="1:9" ht="12.75">
      <c r="A9" s="292"/>
      <c r="B9" s="4"/>
      <c r="C9" s="72" t="s">
        <v>130</v>
      </c>
      <c r="D9" s="72" t="s">
        <v>131</v>
      </c>
      <c r="E9" s="72" t="s">
        <v>229</v>
      </c>
      <c r="F9" s="67" t="s">
        <v>132</v>
      </c>
      <c r="G9" s="4"/>
      <c r="H9" s="4"/>
      <c r="I9" s="4"/>
    </row>
    <row r="10" spans="1:9" ht="38.25">
      <c r="A10" s="292"/>
      <c r="B10" s="4"/>
      <c r="C10" s="131" t="s">
        <v>228</v>
      </c>
      <c r="D10" s="131" t="s">
        <v>372</v>
      </c>
      <c r="E10" s="131" t="s">
        <v>156</v>
      </c>
      <c r="F10" s="160" t="s">
        <v>67</v>
      </c>
      <c r="G10" s="4"/>
      <c r="H10" s="4"/>
      <c r="I10" s="4"/>
    </row>
    <row r="11" spans="1:9" ht="14.25">
      <c r="A11" s="292"/>
      <c r="B11" s="4"/>
      <c r="C11" s="8"/>
      <c r="D11" s="4"/>
      <c r="E11" s="4"/>
      <c r="F11" s="4"/>
      <c r="G11" s="4"/>
      <c r="H11" s="4"/>
      <c r="I11" s="4"/>
    </row>
    <row r="12" spans="1:9" ht="14.25">
      <c r="A12" s="292"/>
      <c r="B12" s="7"/>
      <c r="C12" s="6" t="s">
        <v>105</v>
      </c>
      <c r="D12" s="16"/>
      <c r="E12" s="17"/>
      <c r="F12" s="4"/>
      <c r="G12" s="4"/>
      <c r="H12" s="4"/>
      <c r="I12" s="4"/>
    </row>
    <row r="13" spans="1:9" ht="12.75">
      <c r="A13" s="292"/>
      <c r="B13" s="4"/>
      <c r="C13" s="164" t="s">
        <v>234</v>
      </c>
      <c r="D13" s="161"/>
      <c r="E13" s="73" t="s">
        <v>133</v>
      </c>
      <c r="F13" s="4"/>
      <c r="G13" s="4"/>
      <c r="H13" s="4"/>
      <c r="I13" s="4"/>
    </row>
    <row r="14" spans="1:9" ht="12.75">
      <c r="A14" s="292"/>
      <c r="B14" s="4"/>
      <c r="C14" s="9"/>
      <c r="D14" s="9"/>
      <c r="E14" s="9"/>
      <c r="F14" s="4"/>
      <c r="G14" s="4"/>
      <c r="H14" s="4"/>
      <c r="I14" s="4"/>
    </row>
    <row r="15" spans="1:9" ht="14.25">
      <c r="A15" s="292"/>
      <c r="B15" s="7"/>
      <c r="C15" s="48" t="s">
        <v>106</v>
      </c>
      <c r="D15" s="11"/>
      <c r="E15" s="73" t="s">
        <v>69</v>
      </c>
      <c r="F15" s="4"/>
      <c r="G15" s="4"/>
      <c r="H15" s="4"/>
      <c r="I15" s="4"/>
    </row>
    <row r="16" spans="1:9" ht="12.75">
      <c r="A16" s="292"/>
      <c r="B16" s="4"/>
      <c r="C16" s="9"/>
      <c r="D16" s="9"/>
      <c r="E16" s="9"/>
      <c r="F16" s="4"/>
      <c r="G16" s="4"/>
      <c r="H16" s="4"/>
      <c r="I16" s="4"/>
    </row>
    <row r="17" spans="1:9" ht="14.25">
      <c r="A17" s="292"/>
      <c r="B17" s="7"/>
      <c r="C17" s="296" t="s">
        <v>107</v>
      </c>
      <c r="D17" s="297"/>
      <c r="E17" s="298"/>
      <c r="F17" s="4"/>
      <c r="G17" s="4"/>
      <c r="H17" s="4"/>
      <c r="I17" s="4"/>
    </row>
    <row r="18" spans="1:9" ht="25.5">
      <c r="A18" s="292"/>
      <c r="B18" s="4"/>
      <c r="C18" s="65" t="s">
        <v>134</v>
      </c>
      <c r="D18" s="66" t="s">
        <v>135</v>
      </c>
      <c r="E18" s="66" t="s">
        <v>136</v>
      </c>
      <c r="F18" s="18"/>
      <c r="G18" s="4"/>
      <c r="H18" s="4"/>
      <c r="I18" s="4"/>
    </row>
    <row r="19" spans="1:9" ht="140.25">
      <c r="A19" s="292"/>
      <c r="B19" s="4"/>
      <c r="C19" s="34" t="s">
        <v>137</v>
      </c>
      <c r="D19" s="35" t="s">
        <v>138</v>
      </c>
      <c r="E19" s="35" t="s">
        <v>323</v>
      </c>
      <c r="F19" s="18"/>
      <c r="G19" s="4"/>
      <c r="H19" s="4"/>
      <c r="I19" s="4"/>
    </row>
    <row r="20" spans="1:9" ht="12.75">
      <c r="A20" s="292"/>
      <c r="B20" s="4"/>
      <c r="C20" s="74" t="s">
        <v>139</v>
      </c>
      <c r="D20" s="75" t="s">
        <v>140</v>
      </c>
      <c r="E20" s="75" t="s">
        <v>140</v>
      </c>
      <c r="F20" s="18"/>
      <c r="G20" s="4"/>
      <c r="H20" s="4"/>
      <c r="I20" s="4"/>
    </row>
    <row r="21" spans="1:9" ht="14.25">
      <c r="A21" s="292"/>
      <c r="B21" s="4"/>
      <c r="C21" s="8"/>
      <c r="D21" s="4"/>
      <c r="E21" s="4"/>
      <c r="F21" s="4"/>
      <c r="G21" s="4"/>
      <c r="H21" s="4"/>
      <c r="I21" s="4"/>
    </row>
    <row r="22" spans="1:9" ht="63.75">
      <c r="A22" s="292"/>
      <c r="B22" s="7"/>
      <c r="C22" s="49" t="s">
        <v>108</v>
      </c>
      <c r="D22" s="19"/>
      <c r="E22" s="24" t="s">
        <v>141</v>
      </c>
      <c r="F22" s="75" t="s">
        <v>156</v>
      </c>
      <c r="G22" s="4"/>
      <c r="H22" s="4"/>
      <c r="I22" s="4"/>
    </row>
    <row r="23" spans="1:9" ht="12.75">
      <c r="A23" s="292"/>
      <c r="B23" s="4"/>
      <c r="C23" s="4"/>
      <c r="D23" s="4"/>
      <c r="E23" s="4"/>
      <c r="F23" s="75"/>
      <c r="G23" s="4"/>
      <c r="H23" s="4"/>
      <c r="I23" s="4"/>
    </row>
    <row r="24" spans="1:9" ht="28.5" customHeight="1">
      <c r="A24" s="293"/>
      <c r="B24" s="7"/>
      <c r="C24" s="69" t="s">
        <v>235</v>
      </c>
      <c r="D24" s="85"/>
      <c r="E24" s="24" t="s">
        <v>239</v>
      </c>
      <c r="F24" s="134"/>
      <c r="G24" s="4"/>
      <c r="H24" s="4"/>
      <c r="I24" s="4"/>
    </row>
    <row r="25" spans="1:9" ht="14.25">
      <c r="A25" s="4"/>
      <c r="B25" s="4"/>
      <c r="C25" s="8"/>
      <c r="D25" s="4"/>
      <c r="E25" s="4"/>
      <c r="F25" s="4"/>
      <c r="G25" s="4"/>
      <c r="H25" s="4"/>
      <c r="I25" s="4"/>
    </row>
    <row r="26" spans="1:9" ht="14.25">
      <c r="A26" s="301" t="s">
        <v>109</v>
      </c>
      <c r="B26" s="301"/>
      <c r="C26" s="301"/>
      <c r="D26" s="4"/>
      <c r="E26" s="4"/>
      <c r="F26" s="4"/>
      <c r="G26" s="4"/>
      <c r="H26" s="4"/>
      <c r="I26" s="4"/>
    </row>
    <row r="27" spans="1:9" ht="14.25">
      <c r="A27" s="4"/>
      <c r="B27" s="4"/>
      <c r="C27" s="8"/>
      <c r="D27" s="4"/>
      <c r="E27" s="4"/>
      <c r="F27" s="4"/>
      <c r="G27" s="4"/>
      <c r="H27" s="4"/>
      <c r="I27" s="4"/>
    </row>
    <row r="28" spans="1:9" ht="14.25">
      <c r="A28" s="4"/>
      <c r="B28" s="4"/>
      <c r="C28" s="300" t="s">
        <v>110</v>
      </c>
      <c r="D28" s="294"/>
      <c r="E28" s="18"/>
      <c r="G28" s="4"/>
      <c r="H28" s="4"/>
      <c r="I28" s="4"/>
    </row>
    <row r="29" spans="1:9" ht="12.75">
      <c r="A29" s="4"/>
      <c r="B29" s="4"/>
      <c r="C29" s="64" t="s">
        <v>142</v>
      </c>
      <c r="D29" s="64" t="s">
        <v>143</v>
      </c>
      <c r="E29" s="76"/>
      <c r="F29" s="4"/>
      <c r="G29" s="4"/>
      <c r="H29" s="4"/>
      <c r="I29" s="4"/>
    </row>
    <row r="30" spans="1:9" ht="38.25">
      <c r="A30" s="4"/>
      <c r="B30" s="4"/>
      <c r="C30" s="35" t="s">
        <v>324</v>
      </c>
      <c r="D30" s="35" t="s">
        <v>325</v>
      </c>
      <c r="E30" s="33"/>
      <c r="F30" s="4"/>
      <c r="G30" s="4"/>
      <c r="H30" s="4"/>
      <c r="I30" s="4"/>
    </row>
    <row r="31" spans="1:9" ht="12.75">
      <c r="A31" s="4"/>
      <c r="B31" s="4"/>
      <c r="C31" s="77" t="s">
        <v>69</v>
      </c>
      <c r="D31" s="77" t="s">
        <v>431</v>
      </c>
      <c r="E31" s="78"/>
      <c r="F31" s="4"/>
      <c r="G31" s="4"/>
      <c r="H31" s="4"/>
      <c r="I31" s="4"/>
    </row>
    <row r="32" spans="1:9" ht="14.25">
      <c r="A32" s="4"/>
      <c r="B32" s="4"/>
      <c r="C32" s="8"/>
      <c r="D32" s="4"/>
      <c r="E32" s="4"/>
      <c r="F32" s="4"/>
      <c r="G32" s="4"/>
      <c r="H32" s="4"/>
      <c r="I32" s="4"/>
    </row>
    <row r="33" spans="1:9" ht="15.75">
      <c r="A33" s="4"/>
      <c r="B33" s="79" t="s">
        <v>274</v>
      </c>
      <c r="C33" s="300" t="s">
        <v>111</v>
      </c>
      <c r="D33" s="300"/>
      <c r="E33" s="300"/>
      <c r="F33" s="300"/>
      <c r="G33" s="4"/>
      <c r="H33" s="4"/>
      <c r="I33" s="4"/>
    </row>
    <row r="34" spans="1:9" ht="25.5">
      <c r="A34" s="4"/>
      <c r="B34" s="4"/>
      <c r="C34" s="163" t="s">
        <v>144</v>
      </c>
      <c r="D34" s="170" t="s">
        <v>145</v>
      </c>
      <c r="E34" s="163" t="s">
        <v>146</v>
      </c>
      <c r="F34" s="64" t="s">
        <v>147</v>
      </c>
      <c r="G34" s="4"/>
      <c r="H34" s="4"/>
      <c r="I34" s="4"/>
    </row>
    <row r="35" spans="1:9" ht="25.5">
      <c r="A35" s="4"/>
      <c r="B35" s="4"/>
      <c r="C35" s="35"/>
      <c r="D35" s="35"/>
      <c r="E35" s="35" t="s">
        <v>241</v>
      </c>
      <c r="F35" s="35"/>
      <c r="G35" s="4"/>
      <c r="H35" s="4"/>
      <c r="I35" s="4"/>
    </row>
    <row r="36" spans="1:9" ht="12.75">
      <c r="A36" s="4"/>
      <c r="B36" s="4"/>
      <c r="C36" s="51"/>
      <c r="D36" s="51" t="s">
        <v>148</v>
      </c>
      <c r="E36" s="52" t="s">
        <v>460</v>
      </c>
      <c r="F36" s="77" t="s">
        <v>149</v>
      </c>
      <c r="G36" s="4"/>
      <c r="H36" s="4"/>
      <c r="I36" s="4"/>
    </row>
    <row r="37" spans="1:9" ht="12.75">
      <c r="A37" s="4"/>
      <c r="B37" s="4"/>
      <c r="C37" s="22"/>
      <c r="D37" s="22"/>
      <c r="E37" s="22"/>
      <c r="G37" s="4"/>
      <c r="H37" s="4"/>
      <c r="I37" s="4"/>
    </row>
    <row r="38" spans="1:9" ht="28.5">
      <c r="A38" s="4"/>
      <c r="B38" s="79"/>
      <c r="C38" s="64" t="s">
        <v>150</v>
      </c>
      <c r="D38" s="64" t="s">
        <v>151</v>
      </c>
      <c r="E38" s="64" t="s">
        <v>152</v>
      </c>
      <c r="F38" s="64" t="s">
        <v>153</v>
      </c>
      <c r="G38" s="64" t="s">
        <v>154</v>
      </c>
      <c r="H38" s="64" t="s">
        <v>155</v>
      </c>
      <c r="I38" s="5"/>
    </row>
    <row r="39" spans="1:9" ht="38.25">
      <c r="A39" s="4"/>
      <c r="B39" s="4"/>
      <c r="C39" s="35" t="s">
        <v>246</v>
      </c>
      <c r="D39" s="35" t="s">
        <v>326</v>
      </c>
      <c r="E39" s="35" t="s">
        <v>246</v>
      </c>
      <c r="F39" s="35" t="s">
        <v>327</v>
      </c>
      <c r="G39" s="35" t="s">
        <v>246</v>
      </c>
      <c r="H39" s="35" t="s">
        <v>328</v>
      </c>
      <c r="I39" s="5"/>
    </row>
    <row r="40" spans="1:9" s="23" customFormat="1" ht="12.75">
      <c r="A40" s="13"/>
      <c r="B40" s="13"/>
      <c r="C40" s="77" t="s">
        <v>149</v>
      </c>
      <c r="D40" s="74" t="s">
        <v>156</v>
      </c>
      <c r="E40" s="77" t="s">
        <v>149</v>
      </c>
      <c r="F40" s="74" t="s">
        <v>156</v>
      </c>
      <c r="G40" s="77" t="s">
        <v>149</v>
      </c>
      <c r="H40" s="74" t="s">
        <v>156</v>
      </c>
      <c r="I40" s="15"/>
    </row>
    <row r="41" spans="1:9" ht="14.25">
      <c r="A41" s="4"/>
      <c r="B41" s="4"/>
      <c r="C41" s="8"/>
      <c r="D41" s="4"/>
      <c r="E41" s="4"/>
      <c r="F41" s="4"/>
      <c r="G41" s="4"/>
      <c r="H41" s="4"/>
      <c r="I41" s="4"/>
    </row>
    <row r="42" spans="1:9" ht="14.25">
      <c r="A42" s="4"/>
      <c r="B42" s="4"/>
      <c r="C42" s="300" t="s">
        <v>112</v>
      </c>
      <c r="D42" s="300"/>
      <c r="E42" s="4"/>
      <c r="F42" s="4"/>
      <c r="G42" s="4"/>
      <c r="H42" s="4"/>
      <c r="I42" s="4"/>
    </row>
    <row r="43" spans="1:9" ht="25.5">
      <c r="A43" s="4"/>
      <c r="B43" s="4"/>
      <c r="C43" s="163" t="s">
        <v>144</v>
      </c>
      <c r="D43" s="170" t="s">
        <v>157</v>
      </c>
      <c r="E43" s="4"/>
      <c r="F43" s="4"/>
      <c r="G43" s="4"/>
      <c r="H43" s="4"/>
      <c r="I43" s="4"/>
    </row>
    <row r="44" spans="1:9" ht="12.75">
      <c r="A44" s="4"/>
      <c r="B44" s="4"/>
      <c r="C44" s="80">
        <f>C36</f>
        <v>0</v>
      </c>
      <c r="D44" s="80" t="s">
        <v>156</v>
      </c>
      <c r="E44" s="4"/>
      <c r="F44" s="4"/>
      <c r="G44" s="4"/>
      <c r="H44" s="4"/>
      <c r="I44" s="4"/>
    </row>
    <row r="45" spans="1:9" ht="12.75">
      <c r="A45" s="4"/>
      <c r="B45" s="4"/>
      <c r="C45" s="81"/>
      <c r="D45" s="4"/>
      <c r="E45" s="4"/>
      <c r="F45" s="4"/>
      <c r="G45" s="4"/>
      <c r="H45" s="4"/>
      <c r="I45" s="4"/>
    </row>
    <row r="46" spans="1:9" ht="14.25">
      <c r="A46" s="4"/>
      <c r="B46" s="4"/>
      <c r="C46" s="294" t="s">
        <v>158</v>
      </c>
      <c r="D46" s="295"/>
      <c r="E46" s="295"/>
      <c r="F46" s="295"/>
      <c r="G46" s="295"/>
      <c r="H46" s="299"/>
      <c r="I46" s="4"/>
    </row>
    <row r="47" spans="1:9" ht="25.5">
      <c r="A47" s="4"/>
      <c r="B47" s="4"/>
      <c r="C47" s="163" t="s">
        <v>159</v>
      </c>
      <c r="D47" s="163" t="s">
        <v>145</v>
      </c>
      <c r="E47" s="163" t="s">
        <v>160</v>
      </c>
      <c r="F47" s="163" t="s">
        <v>161</v>
      </c>
      <c r="G47" s="163" t="s">
        <v>162</v>
      </c>
      <c r="H47" s="163" t="s">
        <v>163</v>
      </c>
      <c r="I47" s="4"/>
    </row>
    <row r="48" spans="1:9" s="37" customFormat="1" ht="63.75">
      <c r="A48" s="36"/>
      <c r="B48" s="36"/>
      <c r="C48" s="35" t="s">
        <v>329</v>
      </c>
      <c r="D48" s="35"/>
      <c r="E48" s="35" t="s">
        <v>330</v>
      </c>
      <c r="F48" s="35" t="s">
        <v>331</v>
      </c>
      <c r="G48" s="35" t="s">
        <v>332</v>
      </c>
      <c r="H48" s="35" t="s">
        <v>333</v>
      </c>
      <c r="I48" s="36"/>
    </row>
    <row r="49" spans="1:9" ht="353.25" customHeight="1">
      <c r="A49" s="4"/>
      <c r="B49" s="4"/>
      <c r="C49" s="51" t="s">
        <v>69</v>
      </c>
      <c r="D49" s="51" t="s">
        <v>148</v>
      </c>
      <c r="E49" s="165" t="s">
        <v>416</v>
      </c>
      <c r="F49" s="51" t="s">
        <v>353</v>
      </c>
      <c r="G49" s="51" t="s">
        <v>390</v>
      </c>
      <c r="H49" s="51" t="s">
        <v>36</v>
      </c>
      <c r="I49" s="4"/>
    </row>
    <row r="50" spans="1:9" ht="12.75">
      <c r="A50" s="4"/>
      <c r="B50" s="4"/>
      <c r="C50" s="53"/>
      <c r="D50" s="53"/>
      <c r="E50" s="144"/>
      <c r="F50" s="144"/>
      <c r="G50" s="144"/>
      <c r="H50" s="141"/>
      <c r="I50" s="4"/>
    </row>
    <row r="51" spans="1:9" ht="12.75">
      <c r="A51" s="4"/>
      <c r="B51" s="4"/>
      <c r="C51" s="136"/>
      <c r="D51" s="136"/>
      <c r="E51" s="137"/>
      <c r="F51" s="136"/>
      <c r="G51" s="136"/>
      <c r="H51" s="135"/>
      <c r="I51" s="4"/>
    </row>
    <row r="52" spans="1:9" ht="25.5">
      <c r="A52" s="4"/>
      <c r="B52" s="4"/>
      <c r="C52" s="171" t="s">
        <v>164</v>
      </c>
      <c r="D52" s="171" t="s">
        <v>334</v>
      </c>
      <c r="E52" s="171" t="s">
        <v>165</v>
      </c>
      <c r="F52" s="171" t="s">
        <v>166</v>
      </c>
      <c r="G52" s="171" t="s">
        <v>167</v>
      </c>
      <c r="H52" s="12"/>
      <c r="I52" s="4"/>
    </row>
    <row r="53" spans="1:9" s="37" customFormat="1" ht="102">
      <c r="A53" s="36"/>
      <c r="B53" s="36"/>
      <c r="C53" s="35" t="s">
        <v>78</v>
      </c>
      <c r="D53" s="35" t="s">
        <v>79</v>
      </c>
      <c r="E53" s="35" t="s">
        <v>80</v>
      </c>
      <c r="F53" s="35" t="s">
        <v>81</v>
      </c>
      <c r="G53" s="35" t="s">
        <v>118</v>
      </c>
      <c r="H53" s="38"/>
      <c r="I53" s="36"/>
    </row>
    <row r="54" spans="1:9" ht="409.5" customHeight="1">
      <c r="A54" s="4"/>
      <c r="B54" s="4"/>
      <c r="C54" s="51" t="s">
        <v>64</v>
      </c>
      <c r="D54" s="138"/>
      <c r="E54" s="51" t="s">
        <v>29</v>
      </c>
      <c r="F54" s="143"/>
      <c r="G54" s="51" t="s">
        <v>14</v>
      </c>
      <c r="H54" s="12"/>
      <c r="I54" s="4"/>
    </row>
    <row r="55" spans="1:9" ht="12.75">
      <c r="A55" s="4"/>
      <c r="B55" s="4"/>
      <c r="C55" s="144"/>
      <c r="D55" s="144"/>
      <c r="E55" s="51"/>
      <c r="F55" s="142"/>
      <c r="G55" s="149"/>
      <c r="H55" s="4"/>
      <c r="I55" s="4"/>
    </row>
    <row r="56" spans="1:9" ht="12.75">
      <c r="A56" s="4"/>
      <c r="B56" s="4"/>
      <c r="C56" s="139"/>
      <c r="D56" s="4"/>
      <c r="E56" s="4"/>
      <c r="F56" s="4"/>
      <c r="G56" s="4"/>
      <c r="H56" s="4"/>
      <c r="I56" s="4"/>
    </row>
    <row r="57" spans="1:9" ht="15.75">
      <c r="A57" s="4"/>
      <c r="B57" s="79" t="s">
        <v>274</v>
      </c>
      <c r="C57" s="294" t="s">
        <v>113</v>
      </c>
      <c r="D57" s="295"/>
      <c r="E57" s="295"/>
      <c r="F57" s="295"/>
      <c r="G57" s="299"/>
      <c r="H57" s="21"/>
      <c r="I57" s="20"/>
    </row>
    <row r="58" spans="1:9" ht="25.5">
      <c r="A58" s="10"/>
      <c r="B58" s="10"/>
      <c r="C58" s="163" t="s">
        <v>168</v>
      </c>
      <c r="D58" s="163" t="s">
        <v>146</v>
      </c>
      <c r="E58" s="163" t="s">
        <v>169</v>
      </c>
      <c r="F58" s="163" t="s">
        <v>170</v>
      </c>
      <c r="G58" s="163" t="s">
        <v>171</v>
      </c>
      <c r="H58" s="3"/>
      <c r="I58" s="20"/>
    </row>
    <row r="59" spans="1:9" s="37" customFormat="1" ht="38.25">
      <c r="A59" s="39"/>
      <c r="B59" s="39"/>
      <c r="C59" s="35"/>
      <c r="D59" s="35" t="s">
        <v>241</v>
      </c>
      <c r="E59" s="35" t="s">
        <v>246</v>
      </c>
      <c r="F59" s="35" t="s">
        <v>82</v>
      </c>
      <c r="G59" s="35" t="s">
        <v>250</v>
      </c>
      <c r="H59" s="40"/>
      <c r="I59" s="41"/>
    </row>
    <row r="60" spans="1:9" ht="12.75">
      <c r="A60" s="10"/>
      <c r="B60" s="10"/>
      <c r="C60" s="43"/>
      <c r="D60" s="52" t="s">
        <v>460</v>
      </c>
      <c r="E60" s="82" t="s">
        <v>149</v>
      </c>
      <c r="F60" s="82"/>
      <c r="G60" s="77">
        <v>9999</v>
      </c>
      <c r="H60" s="3"/>
      <c r="I60" s="20"/>
    </row>
    <row r="61" spans="1:9" ht="12.75">
      <c r="A61" s="10"/>
      <c r="B61" s="10"/>
      <c r="C61" s="44"/>
      <c r="D61" s="44"/>
      <c r="E61" s="83"/>
      <c r="F61" s="44"/>
      <c r="G61" s="32"/>
      <c r="H61" s="3"/>
      <c r="I61" s="20"/>
    </row>
    <row r="62" spans="1:9" ht="25.5">
      <c r="A62" s="4"/>
      <c r="B62" s="4"/>
      <c r="C62" s="171" t="s">
        <v>172</v>
      </c>
      <c r="D62" s="171" t="s">
        <v>173</v>
      </c>
      <c r="E62" s="171" t="s">
        <v>174</v>
      </c>
      <c r="F62" s="171" t="s">
        <v>175</v>
      </c>
      <c r="G62" s="13"/>
      <c r="H62" s="4"/>
      <c r="I62" s="20"/>
    </row>
    <row r="63" spans="1:9" s="37" customFormat="1" ht="51">
      <c r="A63" s="36"/>
      <c r="B63" s="36"/>
      <c r="C63" s="35" t="s">
        <v>83</v>
      </c>
      <c r="D63" s="35" t="s">
        <v>251</v>
      </c>
      <c r="E63" s="35" t="s">
        <v>84</v>
      </c>
      <c r="F63" s="35" t="s">
        <v>85</v>
      </c>
      <c r="G63" s="42"/>
      <c r="H63" s="36"/>
      <c r="I63" s="41"/>
    </row>
    <row r="64" spans="1:9" ht="311.25" customHeight="1">
      <c r="A64" s="4"/>
      <c r="B64" s="4"/>
      <c r="C64" s="77">
        <v>9999</v>
      </c>
      <c r="D64" s="77">
        <v>9999</v>
      </c>
      <c r="E64" s="77"/>
      <c r="F64" s="51" t="s">
        <v>391</v>
      </c>
      <c r="G64" s="84"/>
      <c r="H64" s="4"/>
      <c r="I64" s="20"/>
    </row>
    <row r="65" spans="1:9" ht="12.75">
      <c r="A65" s="4"/>
      <c r="B65" s="4"/>
      <c r="C65" s="77"/>
      <c r="D65" s="77"/>
      <c r="E65" s="77"/>
      <c r="F65" s="142"/>
      <c r="G65" s="84"/>
      <c r="H65" s="4"/>
      <c r="I65" s="20"/>
    </row>
    <row r="66" spans="1:9" ht="12.75">
      <c r="A66" s="4"/>
      <c r="B66" s="4"/>
      <c r="C66" s="4"/>
      <c r="D66" s="4"/>
      <c r="E66" s="4"/>
      <c r="F66" s="4"/>
      <c r="G66" s="4"/>
      <c r="H66" s="4"/>
      <c r="I66" s="20" t="s">
        <v>238</v>
      </c>
    </row>
    <row r="67" spans="1:9" ht="14.25">
      <c r="A67" s="4"/>
      <c r="B67" s="4"/>
      <c r="C67" s="300" t="s">
        <v>114</v>
      </c>
      <c r="D67" s="300"/>
      <c r="E67" s="300"/>
      <c r="F67" s="4"/>
      <c r="G67" s="4"/>
      <c r="H67" s="4"/>
      <c r="I67" s="4"/>
    </row>
    <row r="68" spans="1:9" ht="25.5">
      <c r="A68" s="4"/>
      <c r="B68" s="4"/>
      <c r="C68" s="163" t="s">
        <v>168</v>
      </c>
      <c r="D68" s="163" t="s">
        <v>176</v>
      </c>
      <c r="E68" s="163" t="s">
        <v>177</v>
      </c>
      <c r="F68" s="4"/>
      <c r="G68" s="4"/>
      <c r="H68" s="4"/>
      <c r="I68" s="4"/>
    </row>
    <row r="69" spans="1:9" s="37" customFormat="1" ht="38.25">
      <c r="A69" s="36"/>
      <c r="B69" s="36"/>
      <c r="C69" s="35"/>
      <c r="D69" s="35" t="s">
        <v>247</v>
      </c>
      <c r="E69" s="35" t="s">
        <v>248</v>
      </c>
      <c r="F69" s="36"/>
      <c r="G69" s="36"/>
      <c r="H69" s="36"/>
      <c r="I69" s="36"/>
    </row>
    <row r="70" spans="1:9" ht="12.75">
      <c r="A70" s="4"/>
      <c r="B70" s="4"/>
      <c r="C70" s="24"/>
      <c r="D70" s="52">
        <v>0</v>
      </c>
      <c r="E70" s="75" t="s">
        <v>156</v>
      </c>
      <c r="F70" s="4"/>
      <c r="G70" s="4"/>
      <c r="H70" s="4"/>
      <c r="I70" s="4"/>
    </row>
    <row r="71" spans="1:9" ht="12.75">
      <c r="A71" s="4"/>
      <c r="B71" s="4"/>
      <c r="C71" s="14"/>
      <c r="D71" s="13"/>
      <c r="E71" s="14"/>
      <c r="F71" s="4"/>
      <c r="G71" s="4"/>
      <c r="H71" s="4"/>
      <c r="I71" s="4"/>
    </row>
    <row r="72" spans="1:9" ht="14.25">
      <c r="A72" s="4"/>
      <c r="B72" s="4"/>
      <c r="C72" s="300" t="s">
        <v>115</v>
      </c>
      <c r="D72" s="300"/>
      <c r="E72" s="300"/>
      <c r="F72" s="300"/>
      <c r="G72" s="300"/>
      <c r="H72" s="4"/>
      <c r="I72" s="4"/>
    </row>
    <row r="73" spans="1:9" ht="25.5">
      <c r="A73" s="4"/>
      <c r="B73" s="4"/>
      <c r="C73" s="170" t="s">
        <v>145</v>
      </c>
      <c r="D73" s="163" t="s">
        <v>179</v>
      </c>
      <c r="E73" s="163" t="s">
        <v>180</v>
      </c>
      <c r="F73" s="163" t="s">
        <v>181</v>
      </c>
      <c r="G73" s="172" t="s">
        <v>182</v>
      </c>
      <c r="H73" s="173" t="s">
        <v>183</v>
      </c>
      <c r="I73" s="4"/>
    </row>
    <row r="74" spans="1:9" s="37" customFormat="1" ht="114.75">
      <c r="A74" s="36"/>
      <c r="B74" s="36"/>
      <c r="C74" s="35"/>
      <c r="D74" s="35" t="s">
        <v>86</v>
      </c>
      <c r="E74" s="35" t="s">
        <v>240</v>
      </c>
      <c r="F74" s="35" t="s">
        <v>184</v>
      </c>
      <c r="G74" s="35" t="s">
        <v>87</v>
      </c>
      <c r="H74" s="35"/>
      <c r="I74" s="4"/>
    </row>
    <row r="75" spans="1:9" ht="25.5">
      <c r="A75" s="4"/>
      <c r="B75" s="4"/>
      <c r="C75" s="24"/>
      <c r="D75" s="52" t="s">
        <v>69</v>
      </c>
      <c r="E75" s="52" t="s">
        <v>432</v>
      </c>
      <c r="F75" s="75"/>
      <c r="G75" s="24"/>
      <c r="H75" s="75" t="s">
        <v>428</v>
      </c>
      <c r="I75" s="85"/>
    </row>
    <row r="76" spans="1:9" ht="12.75">
      <c r="A76" s="4"/>
      <c r="B76" s="4"/>
      <c r="C76" s="4"/>
      <c r="D76" s="4"/>
      <c r="E76" s="4"/>
      <c r="F76" s="4"/>
      <c r="G76" s="4"/>
      <c r="H76" s="4"/>
      <c r="I76" s="4"/>
    </row>
    <row r="77" spans="1:9" ht="14.25">
      <c r="A77" s="4"/>
      <c r="B77" s="4"/>
      <c r="C77" s="294" t="s">
        <v>116</v>
      </c>
      <c r="D77" s="295"/>
      <c r="E77" s="295"/>
      <c r="F77" s="295"/>
      <c r="G77" s="295"/>
      <c r="H77" s="299"/>
      <c r="I77" s="4"/>
    </row>
    <row r="78" spans="1:9" ht="25.5">
      <c r="A78" s="4"/>
      <c r="B78" s="13"/>
      <c r="C78" s="163" t="s">
        <v>185</v>
      </c>
      <c r="D78" s="163" t="s">
        <v>186</v>
      </c>
      <c r="E78" s="163" t="s">
        <v>187</v>
      </c>
      <c r="F78" s="163" t="s">
        <v>188</v>
      </c>
      <c r="G78" s="163" t="s">
        <v>189</v>
      </c>
      <c r="H78" s="163" t="s">
        <v>190</v>
      </c>
      <c r="I78" s="12"/>
    </row>
    <row r="79" spans="1:9" s="37" customFormat="1" ht="102">
      <c r="A79" s="36"/>
      <c r="B79" s="42"/>
      <c r="C79" s="35" t="s">
        <v>86</v>
      </c>
      <c r="D79" s="35" t="s">
        <v>241</v>
      </c>
      <c r="E79" s="35" t="s">
        <v>242</v>
      </c>
      <c r="F79" s="35" t="s">
        <v>191</v>
      </c>
      <c r="G79" s="35" t="s">
        <v>88</v>
      </c>
      <c r="H79" s="35" t="s">
        <v>243</v>
      </c>
      <c r="I79" s="38"/>
    </row>
    <row r="80" spans="1:9" ht="12.75">
      <c r="A80" s="4"/>
      <c r="B80" s="13"/>
      <c r="C80" s="53" t="s">
        <v>69</v>
      </c>
      <c r="D80" s="52" t="s">
        <v>460</v>
      </c>
      <c r="E80" s="53" t="s">
        <v>392</v>
      </c>
      <c r="F80" s="86" t="s">
        <v>361</v>
      </c>
      <c r="G80" s="53" t="s">
        <v>387</v>
      </c>
      <c r="H80" s="53">
        <v>232</v>
      </c>
      <c r="I80" s="12"/>
    </row>
    <row r="81" spans="1:9" ht="12.75">
      <c r="A81" s="4"/>
      <c r="B81" s="13"/>
      <c r="C81" s="44"/>
      <c r="D81" s="44"/>
      <c r="E81" s="44"/>
      <c r="F81" s="44"/>
      <c r="G81" s="44"/>
      <c r="H81" s="44"/>
      <c r="I81" s="12"/>
    </row>
    <row r="82" spans="1:9" ht="25.5">
      <c r="A82" s="4"/>
      <c r="B82" s="13"/>
      <c r="C82" s="68" t="s">
        <v>194</v>
      </c>
      <c r="D82" s="68" t="s">
        <v>195</v>
      </c>
      <c r="E82" s="68" t="s">
        <v>196</v>
      </c>
      <c r="F82" s="68" t="s">
        <v>197</v>
      </c>
      <c r="G82" s="68" t="s">
        <v>198</v>
      </c>
      <c r="H82" s="68" t="s">
        <v>199</v>
      </c>
      <c r="I82" s="87" t="s">
        <v>236</v>
      </c>
    </row>
    <row r="83" spans="1:9" s="37" customFormat="1" ht="89.25">
      <c r="A83" s="36"/>
      <c r="B83" s="36"/>
      <c r="C83" s="35" t="s">
        <v>244</v>
      </c>
      <c r="D83" s="35" t="s">
        <v>245</v>
      </c>
      <c r="E83" s="35" t="s">
        <v>249</v>
      </c>
      <c r="F83" s="35" t="s">
        <v>117</v>
      </c>
      <c r="G83" s="35"/>
      <c r="H83" s="35" t="s">
        <v>89</v>
      </c>
      <c r="I83" s="35" t="s">
        <v>90</v>
      </c>
    </row>
    <row r="84" spans="1:9" ht="318.75" customHeight="1">
      <c r="A84" s="4"/>
      <c r="B84" s="13"/>
      <c r="C84" s="77" t="s">
        <v>388</v>
      </c>
      <c r="D84" s="52" t="s">
        <v>389</v>
      </c>
      <c r="E84" s="52">
        <v>9999</v>
      </c>
      <c r="F84" s="52">
        <v>9999</v>
      </c>
      <c r="G84" s="52" t="s">
        <v>156</v>
      </c>
      <c r="H84" s="51" t="s">
        <v>386</v>
      </c>
      <c r="I84" s="74" t="s">
        <v>156</v>
      </c>
    </row>
    <row r="85" spans="1:9" ht="12.75">
      <c r="A85" s="4"/>
      <c r="B85" s="4"/>
      <c r="C85" s="4"/>
      <c r="D85" s="4"/>
      <c r="E85" s="4"/>
      <c r="F85" s="4"/>
      <c r="G85" s="4"/>
      <c r="H85" s="145"/>
      <c r="I85" s="4"/>
    </row>
    <row r="86" spans="1:9" ht="14.25">
      <c r="A86" s="4"/>
      <c r="B86" s="4"/>
      <c r="C86" s="300" t="s">
        <v>200</v>
      </c>
      <c r="D86" s="300"/>
      <c r="E86" s="4"/>
      <c r="F86" s="4"/>
      <c r="G86" s="4"/>
      <c r="H86" s="4"/>
      <c r="I86" s="4"/>
    </row>
    <row r="87" spans="1:9" ht="25.5">
      <c r="A87" s="4"/>
      <c r="B87" s="4"/>
      <c r="C87" s="163" t="s">
        <v>179</v>
      </c>
      <c r="D87" s="173" t="s">
        <v>183</v>
      </c>
      <c r="E87" s="4"/>
      <c r="F87" s="4"/>
      <c r="G87" s="4"/>
      <c r="H87" s="4"/>
      <c r="I87" s="4"/>
    </row>
    <row r="88" spans="1:9" s="37" customFormat="1" ht="102">
      <c r="A88" s="36"/>
      <c r="B88" s="36"/>
      <c r="C88" s="35" t="s">
        <v>86</v>
      </c>
      <c r="D88" s="35" t="s">
        <v>91</v>
      </c>
      <c r="E88" s="36"/>
      <c r="F88" s="36"/>
      <c r="G88" s="36"/>
      <c r="H88" s="36"/>
      <c r="I88" s="36"/>
    </row>
    <row r="89" spans="1:9" ht="25.5">
      <c r="A89" s="4"/>
      <c r="B89" s="4"/>
      <c r="C89" s="52" t="s">
        <v>69</v>
      </c>
      <c r="D89" s="52" t="s">
        <v>428</v>
      </c>
      <c r="E89" s="4"/>
      <c r="F89" s="4"/>
      <c r="G89" s="4"/>
      <c r="H89" s="4"/>
      <c r="I89" s="4"/>
    </row>
    <row r="90" spans="1:9" ht="12.75">
      <c r="A90" s="4"/>
      <c r="B90" s="4"/>
      <c r="C90" s="4"/>
      <c r="D90" s="4"/>
      <c r="E90" s="4"/>
      <c r="F90" s="4"/>
      <c r="G90" s="4"/>
      <c r="H90" s="4"/>
      <c r="I90" s="4"/>
    </row>
    <row r="91" spans="1:9" ht="33" customHeight="1">
      <c r="A91" s="4"/>
      <c r="B91" s="4"/>
      <c r="C91" s="304" t="s">
        <v>202</v>
      </c>
      <c r="D91" s="300"/>
      <c r="E91" s="4"/>
      <c r="F91" s="4"/>
      <c r="G91" s="4"/>
      <c r="H91" s="4"/>
      <c r="I91" s="4"/>
    </row>
    <row r="92" spans="1:9" ht="25.5">
      <c r="A92" s="4"/>
      <c r="B92" s="4"/>
      <c r="C92" s="64" t="s">
        <v>186</v>
      </c>
      <c r="D92" s="64" t="s">
        <v>179</v>
      </c>
      <c r="E92" s="4"/>
      <c r="F92" s="4"/>
      <c r="G92" s="4"/>
      <c r="H92" s="4"/>
      <c r="I92" s="4"/>
    </row>
    <row r="93" spans="1:9" s="37" customFormat="1" ht="114.75">
      <c r="A93" s="36"/>
      <c r="B93" s="36"/>
      <c r="C93" s="35" t="s">
        <v>241</v>
      </c>
      <c r="D93" s="35" t="s">
        <v>86</v>
      </c>
      <c r="E93" s="36"/>
      <c r="F93" s="36"/>
      <c r="G93" s="36"/>
      <c r="H93" s="36"/>
      <c r="I93" s="36"/>
    </row>
    <row r="94" spans="3:4" ht="12.75">
      <c r="C94" s="52" t="s">
        <v>460</v>
      </c>
      <c r="D94" s="52" t="s">
        <v>69</v>
      </c>
    </row>
    <row r="98" ht="15.75">
      <c r="C98" s="88" t="s">
        <v>274</v>
      </c>
    </row>
    <row r="99" spans="3:8" ht="14.25">
      <c r="C99" s="305" t="s">
        <v>111</v>
      </c>
      <c r="D99" s="306"/>
      <c r="E99" s="306"/>
      <c r="F99" s="306"/>
      <c r="G99" s="307"/>
      <c r="H99" s="50" t="s">
        <v>119</v>
      </c>
    </row>
    <row r="100" spans="3:8" ht="18" thickBot="1">
      <c r="C100" s="308"/>
      <c r="D100" s="309"/>
      <c r="E100" s="309"/>
      <c r="F100" s="309"/>
      <c r="G100" s="277"/>
      <c r="H100" s="89" t="s">
        <v>347</v>
      </c>
    </row>
    <row r="101" spans="3:8" ht="16.5" thickTop="1">
      <c r="C101" s="261" t="s">
        <v>101</v>
      </c>
      <c r="D101" s="311" t="s">
        <v>252</v>
      </c>
      <c r="E101" s="311"/>
      <c r="F101" s="311" t="s">
        <v>275</v>
      </c>
      <c r="G101" s="312"/>
      <c r="H101" s="90"/>
    </row>
    <row r="102" spans="3:8" ht="15.75">
      <c r="C102" s="262"/>
      <c r="D102" s="302" t="s">
        <v>253</v>
      </c>
      <c r="E102" s="302"/>
      <c r="F102" s="302" t="s">
        <v>204</v>
      </c>
      <c r="G102" s="303"/>
      <c r="H102" s="91" t="s">
        <v>139</v>
      </c>
    </row>
    <row r="103" spans="3:8" ht="15.75">
      <c r="C103" s="262"/>
      <c r="D103" s="302" t="s">
        <v>254</v>
      </c>
      <c r="E103" s="302"/>
      <c r="F103" s="302" t="s">
        <v>276</v>
      </c>
      <c r="G103" s="303"/>
      <c r="H103" s="91" t="s">
        <v>139</v>
      </c>
    </row>
    <row r="104" spans="3:8" ht="15.75">
      <c r="C104" s="262"/>
      <c r="D104" s="302" t="s">
        <v>255</v>
      </c>
      <c r="E104" s="302"/>
      <c r="F104" s="302" t="s">
        <v>277</v>
      </c>
      <c r="G104" s="303"/>
      <c r="H104" s="91"/>
    </row>
    <row r="105" spans="3:8" ht="15.75">
      <c r="C105" s="262"/>
      <c r="D105" s="302" t="s">
        <v>256</v>
      </c>
      <c r="E105" s="302"/>
      <c r="F105" s="302" t="s">
        <v>278</v>
      </c>
      <c r="G105" s="303"/>
      <c r="H105" s="91"/>
    </row>
    <row r="106" spans="3:8" ht="15.75">
      <c r="C106" s="262"/>
      <c r="D106" s="302" t="s">
        <v>257</v>
      </c>
      <c r="E106" s="302"/>
      <c r="F106" s="302" t="s">
        <v>279</v>
      </c>
      <c r="G106" s="303"/>
      <c r="H106" s="91"/>
    </row>
    <row r="107" spans="3:8" ht="16.5" thickBot="1">
      <c r="C107" s="310"/>
      <c r="D107" s="313" t="s">
        <v>258</v>
      </c>
      <c r="E107" s="313"/>
      <c r="F107" s="313" t="s">
        <v>280</v>
      </c>
      <c r="G107" s="314"/>
      <c r="H107" s="91"/>
    </row>
    <row r="108" spans="3:8" ht="16.5" thickTop="1">
      <c r="C108" s="315" t="s">
        <v>102</v>
      </c>
      <c r="D108" s="316" t="s">
        <v>260</v>
      </c>
      <c r="E108" s="316"/>
      <c r="F108" s="316" t="s">
        <v>283</v>
      </c>
      <c r="G108" s="317"/>
      <c r="H108" s="91" t="s">
        <v>139</v>
      </c>
    </row>
    <row r="109" spans="3:8" ht="15.75">
      <c r="C109" s="262"/>
      <c r="D109" s="302" t="s">
        <v>259</v>
      </c>
      <c r="E109" s="302"/>
      <c r="F109" s="302" t="s">
        <v>284</v>
      </c>
      <c r="G109" s="303"/>
      <c r="H109" s="91"/>
    </row>
    <row r="110" spans="3:8" ht="15.75">
      <c r="C110" s="262"/>
      <c r="D110" s="302" t="s">
        <v>261</v>
      </c>
      <c r="E110" s="302"/>
      <c r="F110" s="302" t="s">
        <v>285</v>
      </c>
      <c r="G110" s="303"/>
      <c r="H110" s="91" t="s">
        <v>139</v>
      </c>
    </row>
    <row r="111" spans="3:8" ht="15.75">
      <c r="C111" s="262"/>
      <c r="D111" s="302" t="s">
        <v>262</v>
      </c>
      <c r="E111" s="302"/>
      <c r="F111" s="302" t="s">
        <v>286</v>
      </c>
      <c r="G111" s="303"/>
      <c r="H111" s="91" t="s">
        <v>139</v>
      </c>
    </row>
    <row r="112" spans="3:8" ht="15">
      <c r="C112" s="262"/>
      <c r="D112" s="302" t="s">
        <v>257</v>
      </c>
      <c r="E112" s="302"/>
      <c r="F112" s="302" t="s">
        <v>279</v>
      </c>
      <c r="G112" s="303"/>
      <c r="H112" s="92"/>
    </row>
    <row r="113" spans="3:8" ht="16.5" thickBot="1">
      <c r="C113" s="310"/>
      <c r="D113" s="313" t="s">
        <v>263</v>
      </c>
      <c r="E113" s="313"/>
      <c r="F113" s="313" t="s">
        <v>281</v>
      </c>
      <c r="G113" s="314"/>
      <c r="H113" s="91"/>
    </row>
    <row r="114" spans="3:8" ht="16.5" thickTop="1">
      <c r="C114" s="323" t="s">
        <v>103</v>
      </c>
      <c r="D114" s="311" t="s">
        <v>264</v>
      </c>
      <c r="E114" s="311"/>
      <c r="F114" s="311" t="s">
        <v>287</v>
      </c>
      <c r="G114" s="312"/>
      <c r="H114" s="91"/>
    </row>
    <row r="115" spans="3:8" ht="15.75">
      <c r="C115" s="324"/>
      <c r="D115" s="302" t="s">
        <v>265</v>
      </c>
      <c r="E115" s="302"/>
      <c r="F115" s="302" t="s">
        <v>288</v>
      </c>
      <c r="G115" s="303"/>
      <c r="H115" s="91" t="s">
        <v>139</v>
      </c>
    </row>
    <row r="116" spans="3:8" ht="15.75">
      <c r="C116" s="324"/>
      <c r="D116" s="302" t="s">
        <v>266</v>
      </c>
      <c r="E116" s="302"/>
      <c r="F116" s="302" t="s">
        <v>205</v>
      </c>
      <c r="G116" s="303"/>
      <c r="H116" s="91"/>
    </row>
    <row r="117" spans="3:8" ht="15.75">
      <c r="C117" s="324"/>
      <c r="D117" s="302" t="s">
        <v>268</v>
      </c>
      <c r="E117" s="302"/>
      <c r="F117" s="302" t="s">
        <v>206</v>
      </c>
      <c r="G117" s="303"/>
      <c r="H117" s="91" t="s">
        <v>139</v>
      </c>
    </row>
    <row r="118" spans="3:16" ht="15.75">
      <c r="C118" s="324"/>
      <c r="D118" s="302" t="s">
        <v>267</v>
      </c>
      <c r="E118" s="302"/>
      <c r="F118" s="302" t="s">
        <v>207</v>
      </c>
      <c r="G118" s="303"/>
      <c r="H118" s="91"/>
      <c r="P118" t="s">
        <v>208</v>
      </c>
    </row>
    <row r="119" spans="3:16" ht="15.75">
      <c r="C119" s="324"/>
      <c r="D119" s="302" t="s">
        <v>269</v>
      </c>
      <c r="E119" s="302"/>
      <c r="F119" s="302" t="s">
        <v>209</v>
      </c>
      <c r="G119" s="303"/>
      <c r="H119" s="91"/>
      <c r="P119" t="s">
        <v>210</v>
      </c>
    </row>
    <row r="120" spans="3:16" ht="15.75">
      <c r="C120" s="324"/>
      <c r="D120" s="302" t="s">
        <v>270</v>
      </c>
      <c r="E120" s="302"/>
      <c r="F120" s="302" t="s">
        <v>289</v>
      </c>
      <c r="G120" s="303"/>
      <c r="H120" s="91"/>
      <c r="P120" t="s">
        <v>211</v>
      </c>
    </row>
    <row r="121" spans="3:16" ht="15.75">
      <c r="C121" s="324"/>
      <c r="D121" s="302" t="s">
        <v>271</v>
      </c>
      <c r="E121" s="302"/>
      <c r="F121" s="302" t="s">
        <v>290</v>
      </c>
      <c r="G121" s="303"/>
      <c r="H121" s="91"/>
      <c r="P121" t="s">
        <v>212</v>
      </c>
    </row>
    <row r="122" spans="3:16" ht="15.75">
      <c r="C122" s="324"/>
      <c r="D122" s="302" t="s">
        <v>272</v>
      </c>
      <c r="E122" s="302"/>
      <c r="F122" s="302" t="s">
        <v>291</v>
      </c>
      <c r="G122" s="303"/>
      <c r="H122" s="91"/>
      <c r="P122" t="s">
        <v>213</v>
      </c>
    </row>
    <row r="123" spans="3:16" ht="16.5" thickBot="1">
      <c r="C123" s="325"/>
      <c r="D123" s="313" t="s">
        <v>273</v>
      </c>
      <c r="E123" s="313"/>
      <c r="F123" s="313" t="s">
        <v>282</v>
      </c>
      <c r="G123" s="314"/>
      <c r="H123" s="93"/>
      <c r="P123" t="s">
        <v>214</v>
      </c>
    </row>
    <row r="124" spans="3:16" ht="16.5" thickTop="1">
      <c r="C124" s="94"/>
      <c r="D124" s="95"/>
      <c r="E124" s="95"/>
      <c r="F124" s="95"/>
      <c r="G124" s="95"/>
      <c r="H124" s="96"/>
      <c r="P124" t="s">
        <v>215</v>
      </c>
    </row>
    <row r="125" spans="3:18" s="97" customFormat="1" ht="24" customHeight="1">
      <c r="C125" s="318" t="s">
        <v>113</v>
      </c>
      <c r="D125" s="319"/>
      <c r="E125" s="319"/>
      <c r="F125" s="319"/>
      <c r="G125" s="320"/>
      <c r="H125" s="321" t="s">
        <v>119</v>
      </c>
      <c r="I125" s="322"/>
      <c r="J125" s="322"/>
      <c r="K125" s="322"/>
      <c r="L125" s="322"/>
      <c r="M125" s="322"/>
      <c r="N125" s="322"/>
      <c r="O125" s="322"/>
      <c r="P125" s="322"/>
      <c r="Q125" s="322"/>
      <c r="R125" s="322"/>
    </row>
    <row r="126" spans="3:18" ht="18.75">
      <c r="C126" s="326"/>
      <c r="D126" s="326"/>
      <c r="E126" s="326"/>
      <c r="F126" s="326"/>
      <c r="G126" s="326"/>
      <c r="H126" s="327" t="s">
        <v>347</v>
      </c>
      <c r="I126" s="328"/>
      <c r="J126" s="328"/>
      <c r="K126" s="328"/>
      <c r="L126" s="328"/>
      <c r="M126" s="328"/>
      <c r="N126" s="328"/>
      <c r="O126" s="328"/>
      <c r="P126" s="328"/>
      <c r="Q126" s="328"/>
      <c r="R126" s="329"/>
    </row>
    <row r="127" spans="3:18" ht="17.25">
      <c r="C127" s="326"/>
      <c r="D127" s="326"/>
      <c r="E127" s="326"/>
      <c r="F127" s="326"/>
      <c r="G127" s="326"/>
      <c r="H127" s="25" t="s">
        <v>317</v>
      </c>
      <c r="I127" s="330" t="s">
        <v>318</v>
      </c>
      <c r="J127" s="331"/>
      <c r="K127" s="331"/>
      <c r="L127" s="331"/>
      <c r="M127" s="331"/>
      <c r="N127" s="331"/>
      <c r="O127" s="331"/>
      <c r="P127" s="331"/>
      <c r="Q127" s="331"/>
      <c r="R127" s="332"/>
    </row>
    <row r="128" spans="3:18" ht="57" customHeight="1" thickBot="1">
      <c r="C128" s="326"/>
      <c r="D128" s="326"/>
      <c r="E128" s="326"/>
      <c r="F128" s="326"/>
      <c r="G128" s="326"/>
      <c r="H128" s="25" t="s">
        <v>216</v>
      </c>
      <c r="I128" s="45" t="s">
        <v>92</v>
      </c>
      <c r="J128" s="46" t="s">
        <v>420</v>
      </c>
      <c r="K128" s="46" t="s">
        <v>52</v>
      </c>
      <c r="L128" s="46" t="s">
        <v>230</v>
      </c>
      <c r="M128" s="46" t="s">
        <v>50</v>
      </c>
      <c r="N128" s="47" t="s">
        <v>218</v>
      </c>
      <c r="O128" s="47" t="s">
        <v>51</v>
      </c>
      <c r="P128" s="47" t="s">
        <v>93</v>
      </c>
      <c r="Q128" s="47" t="s">
        <v>95</v>
      </c>
      <c r="R128" s="47" t="s">
        <v>94</v>
      </c>
    </row>
    <row r="129" spans="3:18" ht="16.5" thickTop="1">
      <c r="C129" s="333" t="s">
        <v>96</v>
      </c>
      <c r="D129" s="261" t="s">
        <v>97</v>
      </c>
      <c r="E129" s="311" t="s">
        <v>298</v>
      </c>
      <c r="F129" s="311"/>
      <c r="G129" s="98" t="s">
        <v>299</v>
      </c>
      <c r="H129" s="90" t="s">
        <v>139</v>
      </c>
      <c r="I129" s="99"/>
      <c r="J129" s="100"/>
      <c r="K129" s="101"/>
      <c r="L129" s="101"/>
      <c r="M129" s="101"/>
      <c r="N129" s="102"/>
      <c r="O129" s="102"/>
      <c r="P129" s="103" t="s">
        <v>221</v>
      </c>
      <c r="Q129" s="102" t="s">
        <v>156</v>
      </c>
      <c r="R129" s="104"/>
    </row>
    <row r="130" spans="3:18" ht="15.75">
      <c r="C130" s="334"/>
      <c r="D130" s="262"/>
      <c r="E130" s="302" t="s">
        <v>292</v>
      </c>
      <c r="F130" s="302"/>
      <c r="G130" s="105" t="s">
        <v>296</v>
      </c>
      <c r="H130" s="91"/>
      <c r="I130" s="106"/>
      <c r="J130" s="107"/>
      <c r="K130" s="108"/>
      <c r="L130" s="108"/>
      <c r="M130" s="108"/>
      <c r="N130" s="109"/>
      <c r="O130" s="109"/>
      <c r="P130" s="110"/>
      <c r="Q130" s="109" t="s">
        <v>156</v>
      </c>
      <c r="R130" s="111"/>
    </row>
    <row r="131" spans="3:18" ht="15.75">
      <c r="C131" s="334"/>
      <c r="D131" s="262"/>
      <c r="E131" s="302" t="s">
        <v>293</v>
      </c>
      <c r="F131" s="302"/>
      <c r="G131" s="105" t="s">
        <v>297</v>
      </c>
      <c r="H131" s="91" t="s">
        <v>139</v>
      </c>
      <c r="I131" s="106"/>
      <c r="J131" s="107"/>
      <c r="K131" s="108"/>
      <c r="L131" s="108"/>
      <c r="M131" s="108"/>
      <c r="N131" s="109"/>
      <c r="O131" s="109"/>
      <c r="P131" s="110" t="s">
        <v>221</v>
      </c>
      <c r="Q131" s="109" t="s">
        <v>156</v>
      </c>
      <c r="R131" s="111"/>
    </row>
    <row r="132" spans="3:18" ht="15.75">
      <c r="C132" s="334"/>
      <c r="D132" s="262"/>
      <c r="E132" s="302" t="s">
        <v>257</v>
      </c>
      <c r="F132" s="302"/>
      <c r="G132" s="105" t="s">
        <v>279</v>
      </c>
      <c r="H132" s="91"/>
      <c r="I132" s="106"/>
      <c r="J132" s="107"/>
      <c r="K132" s="108"/>
      <c r="L132" s="108"/>
      <c r="M132" s="108"/>
      <c r="N132" s="109"/>
      <c r="O132" s="109"/>
      <c r="P132" s="110"/>
      <c r="Q132" s="109" t="s">
        <v>156</v>
      </c>
      <c r="R132" s="111"/>
    </row>
    <row r="133" spans="3:18" ht="16.5" thickBot="1">
      <c r="C133" s="334"/>
      <c r="D133" s="310"/>
      <c r="E133" s="313" t="s">
        <v>294</v>
      </c>
      <c r="F133" s="313"/>
      <c r="G133" s="112" t="s">
        <v>295</v>
      </c>
      <c r="H133" s="93"/>
      <c r="I133" s="106"/>
      <c r="J133" s="107"/>
      <c r="K133" s="108"/>
      <c r="L133" s="108"/>
      <c r="M133" s="108"/>
      <c r="N133" s="109"/>
      <c r="O133" s="109"/>
      <c r="P133" s="110"/>
      <c r="Q133" s="109" t="s">
        <v>156</v>
      </c>
      <c r="R133" s="111"/>
    </row>
    <row r="134" spans="3:18" ht="16.5" thickTop="1">
      <c r="C134" s="334"/>
      <c r="D134" s="337" t="s">
        <v>98</v>
      </c>
      <c r="E134" s="302" t="s">
        <v>304</v>
      </c>
      <c r="F134" s="302"/>
      <c r="G134" s="27" t="s">
        <v>300</v>
      </c>
      <c r="H134" s="91" t="s">
        <v>139</v>
      </c>
      <c r="I134" s="106"/>
      <c r="J134" s="107"/>
      <c r="K134" s="108"/>
      <c r="L134" s="108"/>
      <c r="M134" s="108"/>
      <c r="N134" s="109"/>
      <c r="O134" s="109"/>
      <c r="P134" s="110" t="s">
        <v>221</v>
      </c>
      <c r="Q134" s="109" t="s">
        <v>156</v>
      </c>
      <c r="R134" s="111"/>
    </row>
    <row r="135" spans="3:18" ht="15.75">
      <c r="C135" s="334"/>
      <c r="D135" s="338"/>
      <c r="E135" s="302" t="s">
        <v>305</v>
      </c>
      <c r="F135" s="302"/>
      <c r="G135" s="27" t="s">
        <v>301</v>
      </c>
      <c r="H135" s="91"/>
      <c r="I135" s="106"/>
      <c r="J135" s="107"/>
      <c r="K135" s="108"/>
      <c r="L135" s="108"/>
      <c r="M135" s="108"/>
      <c r="N135" s="109"/>
      <c r="O135" s="109"/>
      <c r="P135" s="110"/>
      <c r="Q135" s="109" t="s">
        <v>156</v>
      </c>
      <c r="R135" s="111"/>
    </row>
    <row r="136" spans="3:18" ht="15.75">
      <c r="C136" s="334"/>
      <c r="D136" s="338"/>
      <c r="E136" s="302" t="s">
        <v>306</v>
      </c>
      <c r="F136" s="302"/>
      <c r="G136" s="27" t="s">
        <v>302</v>
      </c>
      <c r="H136" s="91" t="s">
        <v>139</v>
      </c>
      <c r="I136" s="106"/>
      <c r="J136" s="107"/>
      <c r="K136" s="108"/>
      <c r="L136" s="108"/>
      <c r="M136" s="108"/>
      <c r="N136" s="109"/>
      <c r="O136" s="109"/>
      <c r="P136" s="110" t="s">
        <v>221</v>
      </c>
      <c r="Q136" s="109" t="s">
        <v>156</v>
      </c>
      <c r="R136" s="111"/>
    </row>
    <row r="137" spans="3:18" ht="15.75">
      <c r="C137" s="334"/>
      <c r="D137" s="338"/>
      <c r="E137" s="302" t="s">
        <v>307</v>
      </c>
      <c r="F137" s="302"/>
      <c r="G137" s="27" t="s">
        <v>303</v>
      </c>
      <c r="H137" s="91"/>
      <c r="I137" s="106"/>
      <c r="J137" s="107"/>
      <c r="K137" s="108"/>
      <c r="L137" s="108"/>
      <c r="M137" s="108"/>
      <c r="N137" s="109"/>
      <c r="O137" s="109"/>
      <c r="P137" s="110"/>
      <c r="Q137" s="109" t="s">
        <v>156</v>
      </c>
      <c r="R137" s="111"/>
    </row>
    <row r="138" spans="3:18" ht="16.5" thickBot="1">
      <c r="C138" s="334"/>
      <c r="D138" s="339"/>
      <c r="E138" s="340" t="s">
        <v>294</v>
      </c>
      <c r="F138" s="340"/>
      <c r="G138" s="29" t="s">
        <v>295</v>
      </c>
      <c r="H138" s="93"/>
      <c r="I138" s="113"/>
      <c r="J138" s="114"/>
      <c r="K138" s="115"/>
      <c r="L138" s="115"/>
      <c r="M138" s="115"/>
      <c r="N138" s="116"/>
      <c r="O138" s="116"/>
      <c r="P138" s="117"/>
      <c r="Q138" s="116" t="s">
        <v>156</v>
      </c>
      <c r="R138" s="118"/>
    </row>
    <row r="139" spans="3:18" ht="16.5" thickTop="1">
      <c r="C139" s="334"/>
      <c r="D139" s="341" t="s">
        <v>99</v>
      </c>
      <c r="E139" s="316" t="s">
        <v>309</v>
      </c>
      <c r="F139" s="316"/>
      <c r="G139" s="26" t="s">
        <v>223</v>
      </c>
      <c r="H139" s="90" t="s">
        <v>139</v>
      </c>
      <c r="I139" s="106"/>
      <c r="J139" s="107"/>
      <c r="K139" s="108"/>
      <c r="L139" s="108"/>
      <c r="M139" s="108"/>
      <c r="N139" s="109"/>
      <c r="O139" s="109"/>
      <c r="P139" s="110" t="s">
        <v>221</v>
      </c>
      <c r="Q139" s="109" t="s">
        <v>156</v>
      </c>
      <c r="R139" s="111"/>
    </row>
    <row r="140" spans="3:18" ht="15.75">
      <c r="C140" s="334"/>
      <c r="D140" s="324"/>
      <c r="E140" s="302" t="s">
        <v>310</v>
      </c>
      <c r="F140" s="302"/>
      <c r="G140" s="27" t="s">
        <v>308</v>
      </c>
      <c r="H140" s="91" t="s">
        <v>139</v>
      </c>
      <c r="I140" s="106"/>
      <c r="J140" s="107"/>
      <c r="K140" s="108"/>
      <c r="L140" s="108"/>
      <c r="M140" s="108"/>
      <c r="N140" s="109"/>
      <c r="O140" s="109"/>
      <c r="P140" s="110" t="s">
        <v>221</v>
      </c>
      <c r="Q140" s="109" t="s">
        <v>156</v>
      </c>
      <c r="R140" s="111"/>
    </row>
    <row r="141" spans="3:18" ht="15.75">
      <c r="C141" s="334"/>
      <c r="D141" s="324"/>
      <c r="E141" s="302" t="s">
        <v>257</v>
      </c>
      <c r="F141" s="302"/>
      <c r="G141" s="27" t="s">
        <v>279</v>
      </c>
      <c r="H141" s="91"/>
      <c r="I141" s="106"/>
      <c r="J141" s="107"/>
      <c r="K141" s="108"/>
      <c r="L141" s="108"/>
      <c r="M141" s="108"/>
      <c r="N141" s="109"/>
      <c r="O141" s="109"/>
      <c r="P141" s="110"/>
      <c r="Q141" s="109" t="s">
        <v>156</v>
      </c>
      <c r="R141" s="111"/>
    </row>
    <row r="142" spans="3:18" ht="16.5" thickBot="1">
      <c r="C142" s="334"/>
      <c r="D142" s="325"/>
      <c r="E142" s="313" t="s">
        <v>294</v>
      </c>
      <c r="F142" s="313"/>
      <c r="G142" s="28" t="s">
        <v>295</v>
      </c>
      <c r="H142" s="93"/>
      <c r="I142" s="113"/>
      <c r="J142" s="114"/>
      <c r="K142" s="115"/>
      <c r="L142" s="115"/>
      <c r="M142" s="115"/>
      <c r="N142" s="116"/>
      <c r="O142" s="116"/>
      <c r="P142" s="117"/>
      <c r="Q142" s="116" t="s">
        <v>156</v>
      </c>
      <c r="R142" s="118"/>
    </row>
    <row r="143" spans="3:18" ht="16.5" thickTop="1">
      <c r="C143" s="334"/>
      <c r="D143" s="323" t="s">
        <v>100</v>
      </c>
      <c r="E143" s="311" t="s">
        <v>311</v>
      </c>
      <c r="F143" s="311"/>
      <c r="G143" s="30" t="s">
        <v>314</v>
      </c>
      <c r="H143" s="91" t="s">
        <v>139</v>
      </c>
      <c r="I143" s="99"/>
      <c r="J143" s="119"/>
      <c r="K143" s="119"/>
      <c r="L143" s="120"/>
      <c r="M143" s="243"/>
      <c r="N143" s="121"/>
      <c r="O143" s="121"/>
      <c r="P143" s="103" t="s">
        <v>221</v>
      </c>
      <c r="Q143" s="102" t="s">
        <v>156</v>
      </c>
      <c r="R143" s="104"/>
    </row>
    <row r="144" spans="3:18" ht="15.75">
      <c r="C144" s="334"/>
      <c r="D144" s="324"/>
      <c r="E144" s="302" t="s">
        <v>312</v>
      </c>
      <c r="F144" s="302"/>
      <c r="G144" s="27" t="s">
        <v>315</v>
      </c>
      <c r="H144" s="91" t="s">
        <v>139</v>
      </c>
      <c r="I144" s="106"/>
      <c r="J144" s="122"/>
      <c r="K144" s="122"/>
      <c r="L144" s="123"/>
      <c r="M144" s="244"/>
      <c r="N144" s="124"/>
      <c r="O144" s="124"/>
      <c r="P144" s="110" t="s">
        <v>221</v>
      </c>
      <c r="Q144" s="109" t="s">
        <v>156</v>
      </c>
      <c r="R144" s="111"/>
    </row>
    <row r="145" spans="3:18" ht="15.75">
      <c r="C145" s="334"/>
      <c r="D145" s="324"/>
      <c r="E145" s="302" t="s">
        <v>313</v>
      </c>
      <c r="F145" s="302"/>
      <c r="G145" s="27" t="s">
        <v>224</v>
      </c>
      <c r="H145" s="91" t="s">
        <v>139</v>
      </c>
      <c r="I145" s="106"/>
      <c r="J145" s="122"/>
      <c r="K145" s="122"/>
      <c r="L145" s="123"/>
      <c r="M145" s="244"/>
      <c r="N145" s="124"/>
      <c r="O145" s="124"/>
      <c r="P145" s="110" t="s">
        <v>221</v>
      </c>
      <c r="Q145" s="109" t="s">
        <v>156</v>
      </c>
      <c r="R145" s="111"/>
    </row>
    <row r="146" spans="3:18" ht="15.75">
      <c r="C146" s="334"/>
      <c r="D146" s="324"/>
      <c r="E146" s="302" t="s">
        <v>238</v>
      </c>
      <c r="F146" s="302"/>
      <c r="G146" s="27" t="s">
        <v>316</v>
      </c>
      <c r="H146" s="91" t="s">
        <v>139</v>
      </c>
      <c r="I146" s="106"/>
      <c r="J146" s="122"/>
      <c r="K146" s="122"/>
      <c r="L146" s="123"/>
      <c r="M146" s="244"/>
      <c r="N146" s="124"/>
      <c r="O146" s="124"/>
      <c r="P146" s="110" t="s">
        <v>221</v>
      </c>
      <c r="Q146" s="109" t="s">
        <v>156</v>
      </c>
      <c r="R146" s="111"/>
    </row>
    <row r="147" spans="3:18" ht="15.75">
      <c r="C147" s="334"/>
      <c r="D147" s="324"/>
      <c r="E147" s="302" t="s">
        <v>257</v>
      </c>
      <c r="F147" s="302"/>
      <c r="G147" s="27" t="s">
        <v>279</v>
      </c>
      <c r="H147" s="91" t="s">
        <v>139</v>
      </c>
      <c r="I147" s="106"/>
      <c r="J147" s="223">
        <v>4350</v>
      </c>
      <c r="K147" s="223">
        <f>J147*J156</f>
        <v>6385.8</v>
      </c>
      <c r="L147" s="123">
        <f>J147*S156</f>
        <v>1318050</v>
      </c>
      <c r="M147" s="244">
        <f>L147*J156</f>
        <v>1934897.4</v>
      </c>
      <c r="N147" s="124"/>
      <c r="O147" s="124"/>
      <c r="P147" s="110"/>
      <c r="Q147" s="109" t="s">
        <v>156</v>
      </c>
      <c r="R147" s="111"/>
    </row>
    <row r="148" spans="3:18" ht="15.75">
      <c r="C148" s="335"/>
      <c r="D148" s="342"/>
      <c r="E148" s="130" t="s">
        <v>337</v>
      </c>
      <c r="F148" s="140"/>
      <c r="G148" s="146" t="s">
        <v>340</v>
      </c>
      <c r="H148" s="91"/>
      <c r="I148" s="106"/>
      <c r="J148" s="226"/>
      <c r="K148" s="226"/>
      <c r="L148" s="147"/>
      <c r="M148" s="245"/>
      <c r="N148" s="124"/>
      <c r="O148" s="124"/>
      <c r="P148" s="110"/>
      <c r="Q148" s="109" t="s">
        <v>156</v>
      </c>
      <c r="R148" s="111"/>
    </row>
    <row r="149" spans="3:18" ht="15.75">
      <c r="C149" s="335"/>
      <c r="D149" s="342"/>
      <c r="E149" s="130" t="s">
        <v>338</v>
      </c>
      <c r="F149" s="140"/>
      <c r="G149" s="146" t="s">
        <v>341</v>
      </c>
      <c r="H149" s="91"/>
      <c r="I149" s="106"/>
      <c r="J149" s="226"/>
      <c r="K149" s="226"/>
      <c r="L149" s="147"/>
      <c r="M149" s="245"/>
      <c r="N149" s="124"/>
      <c r="O149" s="124"/>
      <c r="P149" s="110"/>
      <c r="Q149" s="109" t="s">
        <v>156</v>
      </c>
      <c r="R149" s="111"/>
    </row>
    <row r="150" spans="3:18" ht="15.75">
      <c r="C150" s="335"/>
      <c r="D150" s="342"/>
      <c r="E150" s="130" t="s">
        <v>339</v>
      </c>
      <c r="F150" s="140"/>
      <c r="G150" s="146" t="s">
        <v>342</v>
      </c>
      <c r="H150" s="91"/>
      <c r="I150" s="106"/>
      <c r="J150" s="226"/>
      <c r="K150" s="226"/>
      <c r="L150" s="147"/>
      <c r="M150" s="245"/>
      <c r="N150" s="124"/>
      <c r="O150" s="124"/>
      <c r="P150" s="110"/>
      <c r="Q150" s="109" t="s">
        <v>156</v>
      </c>
      <c r="R150" s="111"/>
    </row>
    <row r="151" spans="3:18" ht="15.75">
      <c r="C151" s="335"/>
      <c r="D151" s="342"/>
      <c r="E151" s="302" t="s">
        <v>319</v>
      </c>
      <c r="F151" s="302"/>
      <c r="G151" s="27" t="s">
        <v>320</v>
      </c>
      <c r="H151" s="91"/>
      <c r="I151" s="106"/>
      <c r="J151" s="223"/>
      <c r="K151" s="223"/>
      <c r="L151" s="123"/>
      <c r="M151" s="244"/>
      <c r="N151" s="124"/>
      <c r="O151" s="124"/>
      <c r="P151" s="110"/>
      <c r="Q151" s="109" t="s">
        <v>156</v>
      </c>
      <c r="R151" s="111"/>
    </row>
    <row r="152" spans="3:18" ht="16.5" thickBot="1">
      <c r="C152" s="336"/>
      <c r="D152" s="325"/>
      <c r="E152" s="313" t="s">
        <v>294</v>
      </c>
      <c r="F152" s="313"/>
      <c r="G152" s="28" t="s">
        <v>295</v>
      </c>
      <c r="H152" s="93"/>
      <c r="I152" s="113" t="s">
        <v>156</v>
      </c>
      <c r="J152" s="228"/>
      <c r="K152" s="228"/>
      <c r="L152" s="126"/>
      <c r="M152" s="246"/>
      <c r="N152" s="116"/>
      <c r="O152" s="116"/>
      <c r="P152" s="117"/>
      <c r="Q152" s="116" t="s">
        <v>156</v>
      </c>
      <c r="R152" s="118"/>
    </row>
    <row r="153" spans="5:18" ht="16.5" thickTop="1">
      <c r="E153" s="133" t="s">
        <v>335</v>
      </c>
      <c r="I153" s="31" t="s">
        <v>322</v>
      </c>
      <c r="J153" s="184">
        <f>(SUM(J129:J147)+SUM(J151:J152))/1000</f>
        <v>4.35</v>
      </c>
      <c r="K153" s="247">
        <f>J153*J156</f>
        <v>6.3858</v>
      </c>
      <c r="L153" s="127">
        <f>J153*S156</f>
        <v>1318.05</v>
      </c>
      <c r="M153" s="127">
        <f>L153*J156</f>
        <v>1934.8973999999998</v>
      </c>
      <c r="N153" s="177">
        <f>J153/P161</f>
        <v>0.00016263080563936336</v>
      </c>
      <c r="O153" s="177">
        <f>K153/P161</f>
        <v>0.00023874202267858542</v>
      </c>
      <c r="P153" s="127"/>
      <c r="Q153" s="127"/>
      <c r="R153" s="127"/>
    </row>
    <row r="154" spans="10:15" ht="12.75">
      <c r="J154" s="2" t="s">
        <v>421</v>
      </c>
      <c r="K154" s="2"/>
      <c r="L154" s="2"/>
      <c r="M154" s="2"/>
      <c r="N154" s="2" t="s">
        <v>227</v>
      </c>
      <c r="O154" s="2"/>
    </row>
    <row r="156" spans="9:20" ht="26.25">
      <c r="I156" s="208" t="s">
        <v>46</v>
      </c>
      <c r="J156" s="209">
        <v>1.468</v>
      </c>
      <c r="K156" s="210"/>
      <c r="N156" s="54" t="s">
        <v>120</v>
      </c>
      <c r="O156" s="54"/>
      <c r="P156" s="54"/>
      <c r="Q156" s="54"/>
      <c r="R156" s="129" t="s">
        <v>231</v>
      </c>
      <c r="S156" s="54">
        <v>303</v>
      </c>
      <c r="T156" s="54" t="s">
        <v>124</v>
      </c>
    </row>
    <row r="157" spans="9:20" ht="15">
      <c r="I157" s="206" t="s">
        <v>47</v>
      </c>
      <c r="J157" s="207"/>
      <c r="K157" s="193"/>
      <c r="N157" s="195"/>
      <c r="O157" s="195"/>
      <c r="P157" s="237"/>
      <c r="Q157" s="192"/>
      <c r="R157" s="236"/>
      <c r="S157" s="59"/>
      <c r="T157" s="60"/>
    </row>
    <row r="158" spans="14:20" ht="15">
      <c r="N158" s="238"/>
      <c r="O158" s="238"/>
      <c r="P158" s="237"/>
      <c r="Q158" s="192"/>
      <c r="R158" s="54"/>
      <c r="S158" s="54"/>
      <c r="T158" s="54"/>
    </row>
    <row r="159" spans="14:20" ht="15">
      <c r="N159" s="192"/>
      <c r="O159" s="192"/>
      <c r="P159" s="194"/>
      <c r="Q159" s="195"/>
      <c r="R159" s="54"/>
      <c r="S159" s="54"/>
      <c r="T159" s="54"/>
    </row>
    <row r="160" spans="14:20" ht="15">
      <c r="N160" s="54"/>
      <c r="O160" s="54"/>
      <c r="P160" s="54"/>
      <c r="Q160" s="54"/>
      <c r="R160" s="54"/>
      <c r="S160" s="54"/>
      <c r="T160" s="54"/>
    </row>
    <row r="161" spans="15:18" ht="15">
      <c r="O161" s="266" t="s">
        <v>415</v>
      </c>
      <c r="P161" s="267">
        <v>26747.7</v>
      </c>
      <c r="Q161" s="268" t="s">
        <v>125</v>
      </c>
      <c r="R161" s="269" t="s">
        <v>422</v>
      </c>
    </row>
  </sheetData>
  <sheetProtection/>
  <mergeCells count="97">
    <mergeCell ref="E147:F147"/>
    <mergeCell ref="E151:F151"/>
    <mergeCell ref="E152:F152"/>
    <mergeCell ref="D139:D142"/>
    <mergeCell ref="E139:F139"/>
    <mergeCell ref="E140:F140"/>
    <mergeCell ref="E141:F141"/>
    <mergeCell ref="E142:F142"/>
    <mergeCell ref="D143:D152"/>
    <mergeCell ref="E143:F143"/>
    <mergeCell ref="E144:F144"/>
    <mergeCell ref="E145:F145"/>
    <mergeCell ref="E146:F146"/>
    <mergeCell ref="D134:D138"/>
    <mergeCell ref="E134:F134"/>
    <mergeCell ref="E135:F135"/>
    <mergeCell ref="E136:F136"/>
    <mergeCell ref="E137:F137"/>
    <mergeCell ref="E138:F138"/>
    <mergeCell ref="C126:G128"/>
    <mergeCell ref="H126:R126"/>
    <mergeCell ref="I127:R127"/>
    <mergeCell ref="C129:C152"/>
    <mergeCell ref="D129:D133"/>
    <mergeCell ref="E129:F129"/>
    <mergeCell ref="E130:F130"/>
    <mergeCell ref="E131:F131"/>
    <mergeCell ref="E132:F132"/>
    <mergeCell ref="E133:F133"/>
    <mergeCell ref="C125:G125"/>
    <mergeCell ref="H125:R125"/>
    <mergeCell ref="C114:C123"/>
    <mergeCell ref="D114:E114"/>
    <mergeCell ref="F114:G114"/>
    <mergeCell ref="D115:E115"/>
    <mergeCell ref="D122:E122"/>
    <mergeCell ref="F122:G122"/>
    <mergeCell ref="D123:E123"/>
    <mergeCell ref="F123:G123"/>
    <mergeCell ref="D118:E118"/>
    <mergeCell ref="F118:G118"/>
    <mergeCell ref="D119:E119"/>
    <mergeCell ref="F119:G119"/>
    <mergeCell ref="D120:E120"/>
    <mergeCell ref="F120:G120"/>
    <mergeCell ref="D121:E121"/>
    <mergeCell ref="F121:G121"/>
    <mergeCell ref="D112:E112"/>
    <mergeCell ref="D116:E116"/>
    <mergeCell ref="F116:G116"/>
    <mergeCell ref="D117:E117"/>
    <mergeCell ref="F117:G117"/>
    <mergeCell ref="F112:G112"/>
    <mergeCell ref="D113:E113"/>
    <mergeCell ref="F113:G113"/>
    <mergeCell ref="F115:G115"/>
    <mergeCell ref="F102:G102"/>
    <mergeCell ref="C108:C113"/>
    <mergeCell ref="D108:E108"/>
    <mergeCell ref="F108:G108"/>
    <mergeCell ref="D109:E109"/>
    <mergeCell ref="F109:G109"/>
    <mergeCell ref="D110:E110"/>
    <mergeCell ref="F110:G110"/>
    <mergeCell ref="D111:E111"/>
    <mergeCell ref="F111:G111"/>
    <mergeCell ref="D106:E106"/>
    <mergeCell ref="F106:G106"/>
    <mergeCell ref="D107:E107"/>
    <mergeCell ref="F107:G107"/>
    <mergeCell ref="D105:E105"/>
    <mergeCell ref="C77:H77"/>
    <mergeCell ref="C86:D86"/>
    <mergeCell ref="C91:D91"/>
    <mergeCell ref="C99:G100"/>
    <mergeCell ref="F105:G105"/>
    <mergeCell ref="C101:C107"/>
    <mergeCell ref="D101:E101"/>
    <mergeCell ref="F101:G101"/>
    <mergeCell ref="D102:E102"/>
    <mergeCell ref="D103:E103"/>
    <mergeCell ref="F103:G103"/>
    <mergeCell ref="D104:E104"/>
    <mergeCell ref="F104:G104"/>
    <mergeCell ref="A26:C26"/>
    <mergeCell ref="C28:D28"/>
    <mergeCell ref="C33:F33"/>
    <mergeCell ref="C42:D42"/>
    <mergeCell ref="C46:H46"/>
    <mergeCell ref="C57:G57"/>
    <mergeCell ref="C67:E67"/>
    <mergeCell ref="C72:G72"/>
    <mergeCell ref="A1:F1"/>
    <mergeCell ref="A2:F3"/>
    <mergeCell ref="A6:A24"/>
    <mergeCell ref="C6:F6"/>
    <mergeCell ref="C17:E17"/>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Ganszky Márton</cp:lastModifiedBy>
  <cp:lastPrinted>2011-12-15T12:27:50Z</cp:lastPrinted>
  <dcterms:created xsi:type="dcterms:W3CDTF">2011-08-01T08:48:15Z</dcterms:created>
  <dcterms:modified xsi:type="dcterms:W3CDTF">2012-03-06T13:10:47Z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1583543610</vt:i4>
  </property>
  <property fmtid="{D5CDD505-2E9C-101B-9397-08002B2CF9AE}" pid="3" name="_EmailSubject">
    <vt:lpwstr>EKB</vt:lpwstr>
  </property>
  <property fmtid="{D5CDD505-2E9C-101B-9397-08002B2CF9AE}" pid="4" name="_AuthorEmail">
    <vt:lpwstr>ganszky.marton@kszikft.hu</vt:lpwstr>
  </property>
  <property fmtid="{D5CDD505-2E9C-101B-9397-08002B2CF9AE}" pid="5" name="_AuthorEmailDisplayName">
    <vt:lpwstr>Ganszky Márton</vt:lpwstr>
  </property>
  <property fmtid="{D5CDD505-2E9C-101B-9397-08002B2CF9AE}" pid="6" name="_PreviousAdHocReviewCycleID">
    <vt:i4>940012399</vt:i4>
  </property>
  <property fmtid="{D5CDD505-2E9C-101B-9397-08002B2CF9AE}" pid="7" name="_ReviewingToolsShownOnce">
    <vt:lpwstr/>
  </property>
</Properties>
</file>